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Default ContentType="image/x-wmf" Extension="w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350" tabRatio="784" firstSheet="2" activeTab="3"/>
  </bookViews>
  <sheets>
    <sheet name="部门收支总表" sheetId="1" r:id="rId1"/>
    <sheet name="部门收入总表" sheetId="2" r:id="rId2"/>
    <sheet name="部门支出总表" sheetId="3" r:id="rId3"/>
    <sheet name="财政拨款收支总表" sheetId="4" r:id="rId4"/>
    <sheet name="一般公共预算支出情况表" sheetId="5" r:id="rId5"/>
    <sheet name="一般公共预算基本支出分经济科目表" sheetId="6" r:id="rId6"/>
    <sheet name="政府性基金收入" sheetId="7" r:id="rId7"/>
    <sheet name="政府性基金支出" sheetId="8" r:id="rId8"/>
    <sheet name="三公" sheetId="9" r:id="rId9"/>
    <sheet name="机关运行经费" sheetId="10" r:id="rId10"/>
  </sheets>
  <definedNames>
    <definedName name="_xlnm.Print_Area" localSheetId="1">部门收入总表!$A$1:$G$42</definedName>
    <definedName name="_xlnm.Print_Titles" localSheetId="1">部门收入总表!$4:5</definedName>
    <definedName name="_xlnm.Print_Titles" localSheetId="2">部门支出总表!$4:5</definedName>
    <definedName name="_xlnm.Print_Area" localSheetId="4">一般公共预算支出情况表!$A$1:$K$42</definedName>
    <definedName name="_xlnm.Print_Titles" localSheetId="4">一般公共预算支出情况表!$4:5</definedName>
  </definedNames>
  <calcPr calcId="144525"/>
</workbook>
</file>

<file path=xl/sharedStrings.xml><?xml version="1.0" encoding="utf-8"?>
<sst xmlns="http://schemas.openxmlformats.org/spreadsheetml/2006/main" count="168">
  <si>
    <t>附件2：</t>
  </si>
  <si>
    <t>部门公开表1</t>
  </si>
  <si>
    <t>山西转型综合改革示范区唐槐产业园区事业服务中心2019年收支预算总表</t>
  </si>
  <si>
    <t>单位：万元</t>
  </si>
  <si>
    <t>收    入</t>
  </si>
  <si>
    <t>支    出</t>
  </si>
  <si>
    <t>项目</t>
  </si>
  <si>
    <t>预算数</t>
  </si>
  <si>
    <t>2018年</t>
  </si>
  <si>
    <t>2019年</t>
  </si>
  <si>
    <t>2019年比2018年增减%</t>
  </si>
  <si>
    <t>一、一般公共预算资金</t>
  </si>
  <si>
    <t>一般公共服务支出</t>
  </si>
  <si>
    <t>二、政府性基金</t>
  </si>
  <si>
    <t>公共安全支出</t>
  </si>
  <si>
    <t>三、财政专户管理的事业资金</t>
  </si>
  <si>
    <t>教育支出</t>
  </si>
  <si>
    <t>四、其他资金</t>
  </si>
  <si>
    <t>科学技术支出</t>
  </si>
  <si>
    <t>文化体育与传媒支出</t>
  </si>
  <si>
    <t>社会保障和就业支出</t>
  </si>
  <si>
    <t>社会保险基金支出</t>
  </si>
  <si>
    <t>医疗卫生与计划生育支出</t>
  </si>
  <si>
    <t>城乡社区支出</t>
  </si>
  <si>
    <t>农林水支出</t>
  </si>
  <si>
    <t>资源勘探信息等支出</t>
  </si>
  <si>
    <t>商业服务业等支出</t>
  </si>
  <si>
    <t>国土海洋气象等支出</t>
  </si>
  <si>
    <t>其他支出</t>
  </si>
  <si>
    <t>转移性支出</t>
  </si>
  <si>
    <t>债务付息支出</t>
  </si>
  <si>
    <t>支出合计</t>
  </si>
  <si>
    <t>部门公开表2</t>
  </si>
  <si>
    <t>山西转型综合改革示范区唐槐产业园区事业服务中心2020年预算收入总表</t>
  </si>
  <si>
    <t>本年收入合计</t>
  </si>
  <si>
    <t>一般公共预算资金</t>
  </si>
  <si>
    <t>政府性基金</t>
  </si>
  <si>
    <t>财政专户管理的事业资金</t>
  </si>
  <si>
    <t>其他资金</t>
  </si>
  <si>
    <t>支出功能分类科目编码</t>
  </si>
  <si>
    <t>科目名称</t>
  </si>
  <si>
    <t>基本支出</t>
  </si>
  <si>
    <t>201</t>
  </si>
  <si>
    <t>人大事务</t>
  </si>
  <si>
    <t>行政运行</t>
  </si>
  <si>
    <t>政府办公厅（室）及相关机构事务</t>
  </si>
  <si>
    <t>一般行政管理事务</t>
  </si>
  <si>
    <t xml:space="preserve">  商贸事务</t>
  </si>
  <si>
    <t xml:space="preserve">    2011301</t>
  </si>
  <si>
    <t xml:space="preserve">    行政运行【商贸事务】</t>
  </si>
  <si>
    <t xml:space="preserve">    一般行政管理事务【政府办公厅（室）及相关机构事务】</t>
  </si>
  <si>
    <t>社会事务局委托业务费</t>
  </si>
  <si>
    <t>民政管理事务</t>
  </si>
  <si>
    <t>基层政权和社区建设</t>
  </si>
  <si>
    <t>全国社保基金</t>
  </si>
  <si>
    <t>就业补助</t>
  </si>
  <si>
    <t>公益性补贴</t>
  </si>
  <si>
    <t>节能环保支出</t>
  </si>
  <si>
    <t>节能环保支出污染防治</t>
  </si>
  <si>
    <t>机关服务行政运行</t>
  </si>
  <si>
    <t>污水处理费</t>
  </si>
  <si>
    <t>城乡社区规划与管理</t>
  </si>
  <si>
    <t>城管执法</t>
  </si>
  <si>
    <t xml:space="preserve">  城乡社区公共设施</t>
  </si>
  <si>
    <t xml:space="preserve">6156.37
</t>
  </si>
  <si>
    <t xml:space="preserve">    2120399</t>
  </si>
  <si>
    <t xml:space="preserve">    其他城乡社区公共设施支出</t>
  </si>
  <si>
    <t xml:space="preserve">  城乡社区环境卫生</t>
  </si>
  <si>
    <t xml:space="preserve">  国有土地使用权出让收入及对应专项债务收入安排的支出【基金】</t>
  </si>
  <si>
    <t xml:space="preserve">   基本建设类</t>
  </si>
  <si>
    <t xml:space="preserve">    2120803</t>
  </si>
  <si>
    <t xml:space="preserve">    城市建设支出【基金】</t>
  </si>
  <si>
    <t>农业水支出扶贫</t>
  </si>
  <si>
    <t>其它扶贫支出</t>
  </si>
  <si>
    <t>合计</t>
  </si>
  <si>
    <t>部门公开表3</t>
  </si>
  <si>
    <t>山西转型综合改革示范区唐槐产业园区事业服务中心2020年预算支出总表</t>
  </si>
  <si>
    <t>项    目</t>
  </si>
  <si>
    <t>本年支出合计</t>
  </si>
  <si>
    <t>项目支出</t>
  </si>
  <si>
    <t>部门公开表4</t>
  </si>
  <si>
    <t>山西转型综合改革示范区唐槐产业园区事业服务中心2020年财政拨款收支总表</t>
  </si>
  <si>
    <t>收入</t>
  </si>
  <si>
    <t>支出</t>
  </si>
  <si>
    <t>金额</t>
  </si>
  <si>
    <t>小计</t>
  </si>
  <si>
    <t>一般公共预算</t>
  </si>
  <si>
    <t>政府性基金预算</t>
  </si>
  <si>
    <t>一、一般公共预算</t>
  </si>
  <si>
    <t>一、一般公共服务支出</t>
  </si>
  <si>
    <t>二、政府性基金预算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</si>
  <si>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</si>
  <si>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</si>
  <si>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</si>
  <si>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</si>
  <si>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</si>
  <si>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</si>
  <si>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</si>
  <si>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</si>
  <si>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</si>
  <si>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</si>
  <si>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</si>
  <si>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</si>
  <si>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</si>
  <si>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</si>
  <si>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</si>
  <si>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</si>
  <si>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</si>
  <si>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</si>
  <si>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</si>
  <si>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</si>
  <si>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二十二、预备费</t>
  </si>
  <si>
    <t>二十三、其他支出</t>
  </si>
  <si>
    <t>二十四、转移性支出</t>
  </si>
  <si>
    <t>二十五、债务还本支</t>
  </si>
  <si>
    <t>二十六、债务付息支出</t>
  </si>
  <si>
    <t>二十七、债务发行费用支出</t>
  </si>
  <si>
    <t>部门公开表5</t>
  </si>
  <si>
    <t>山西转型综合改革示范区唐槐产业园区事业服务中心2020年一般公共预算支出预算表</t>
  </si>
  <si>
    <t>单位:万元</t>
  </si>
  <si>
    <t>项  目</t>
  </si>
  <si>
    <t>2019年预算数</t>
  </si>
  <si>
    <t>2020年预算数</t>
  </si>
  <si>
    <t>2020年预算数比2019年预算数增减%</t>
  </si>
  <si>
    <t>科目编码</t>
  </si>
  <si>
    <t>财政事务</t>
  </si>
  <si>
    <t>部门公开表6</t>
  </si>
  <si>
    <t>山西转型综合改革示范区唐槐产业园区事业服务中心2020年一般公共预算安排基本支出分经济科目表</t>
  </si>
  <si>
    <t>经济科目名称</t>
  </si>
  <si>
    <t>2011301</t>
  </si>
  <si>
    <t>商品和服务支出</t>
  </si>
  <si>
    <t>办公费</t>
  </si>
  <si>
    <t>印刷费</t>
  </si>
  <si>
    <t>邮电费</t>
  </si>
  <si>
    <t>差旅费</t>
  </si>
  <si>
    <t>会议费</t>
  </si>
  <si>
    <t>公务接待费</t>
  </si>
  <si>
    <t>其他交通费</t>
  </si>
  <si>
    <t>其他商品和服务支出</t>
  </si>
  <si>
    <t>对个人和家庭的补助</t>
  </si>
  <si>
    <t>其他对个人和家庭的补助支出</t>
  </si>
  <si>
    <t>对个人和家庭的补助支出</t>
  </si>
  <si>
    <t>基本建设支出</t>
  </si>
  <si>
    <t>办公设备购置</t>
  </si>
  <si>
    <t>公用经费</t>
  </si>
  <si>
    <t>部门公开表7</t>
  </si>
  <si>
    <t>山西转型综合改革示范区唐槐产业园区事业服务中心2020年政府性基金预算收入表</t>
  </si>
  <si>
    <t>政府性基金收入预算</t>
  </si>
  <si>
    <t>收入科目编码</t>
  </si>
  <si>
    <t>征地和拆迁补偿支出</t>
  </si>
  <si>
    <t>城市建设支出</t>
  </si>
  <si>
    <t>部门公开表8</t>
  </si>
  <si>
    <t>山西转型综合改革示范区唐槐产业园区事业服务中心2019年政府性基金预算支出表</t>
  </si>
  <si>
    <t>212</t>
  </si>
  <si>
    <t xml:space="preserve">  21208</t>
  </si>
  <si>
    <t xml:space="preserve">    2120801</t>
  </si>
  <si>
    <t xml:space="preserve">    征地和拆迁补偿支出【国有土地使用权出让收入及对应专项债务收入安排的支出】【基金】</t>
  </si>
  <si>
    <t>部门公开表9</t>
  </si>
  <si>
    <t>山西转型综合改革示范区唐槐产业园区事业服务中心2020年          一般公共预算“三公”经费支出情况统计表</t>
  </si>
  <si>
    <t>1、因公出国（境）费用</t>
  </si>
  <si>
    <t>2、公务接待费</t>
  </si>
  <si>
    <t>3、公务用车购置及运行费</t>
  </si>
  <si>
    <t xml:space="preserve">  其中：（1）公务用车运行维护费</t>
  </si>
  <si>
    <t xml:space="preserve">        （2）公务用车购置费</t>
  </si>
  <si>
    <t>部门公开表10</t>
  </si>
  <si>
    <t>山西转型综合改革示范区唐槐产业园区事业服务中心               2020年机关运行经费预算财政拨款情况统计表</t>
  </si>
  <si>
    <t>单位名称</t>
  </si>
  <si>
    <t>山西综合改革示范区唐槐产业园区事业服务中心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</si>
</sst>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_ "/>
    <numFmt numFmtId="178" formatCode=";;"/>
    <numFmt numFmtId="179" formatCode="\ _ * #,##0.00_ ;_ * \-#,##0.00_ ;_ * &quot;&quot;\ &quot;&quot;??_ ;_ @_ "/>
    <numFmt numFmtId="180" formatCode="#,##0.00_ "/>
    <numFmt numFmtId="181" formatCode="0.0%"/>
  </numFmts>
  <fonts count="31">
    <font>
      <sz val="9"/>
      <name val="宋体"/>
      <charset val="134"/>
    </font>
    <font>
      <sz val="8"/>
      <name val="宋体"/>
      <charset val="134"/>
    </font>
    <font>
      <sz val="8"/>
      <name val="仿宋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sz val="11"/>
      <name val="仿宋"/>
      <charset val="134"/>
    </font>
    <font>
      <sz val="18"/>
      <name val="华文中宋"/>
      <charset val="134"/>
    </font>
    <font>
      <sz val="16"/>
      <name val="黑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887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4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4" borderId="1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4" borderId="16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4" borderId="16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14" applyNumberFormat="0" applyAlignment="0" applyProtection="0">
      <alignment vertical="center"/>
    </xf>
    <xf numFmtId="0" fontId="13" fillId="0" borderId="0">
      <alignment vertical="center"/>
    </xf>
    <xf numFmtId="0" fontId="19" fillId="8" borderId="1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" borderId="18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" borderId="18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" borderId="18" applyNumberFormat="0" applyAlignment="0" applyProtection="0">
      <alignment vertical="center"/>
    </xf>
    <xf numFmtId="0" fontId="26" fillId="2" borderId="18" applyNumberFormat="0" applyAlignment="0" applyProtection="0">
      <alignment vertical="center"/>
    </xf>
    <xf numFmtId="0" fontId="26" fillId="2" borderId="18" applyNumberFormat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0" fillId="4" borderId="16" applyNumberFormat="0" applyFont="0" applyAlignment="0" applyProtection="0">
      <alignment vertical="center"/>
    </xf>
  </cellStyleXfs>
  <cellXfs count="175">
    <xf numFmtId="0" fontId="0" fillId="0" borderId="0" xfId="0" applyAlignment="1"/>
    <xf numFmtId="0" fontId="1" fillId="0" borderId="0" xfId="0" applyFont="1" applyAlignment="1"/>
    <xf numFmtId="0" fontId="1" fillId="0" borderId="0" xfId="749" applyFont="1" applyAlignment="1"/>
    <xf numFmtId="0" fontId="0" fillId="0" borderId="0" xfId="749" applyAlignment="1"/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4" fillId="0" borderId="0" xfId="749" applyNumberFormat="1" applyFont="1" applyAlignment="1">
      <alignment horizontal="center" vertical="center" wrapText="1"/>
    </xf>
    <xf numFmtId="0" fontId="3" fillId="0" borderId="0" xfId="749" applyNumberFormat="1" applyFont="1" applyAlignment="1">
      <alignment horizontal="center" vertical="center"/>
    </xf>
    <xf numFmtId="0" fontId="3" fillId="0" borderId="0" xfId="749" applyNumberFormat="1" applyFont="1" applyAlignment="1">
      <alignment horizontal="right" vertical="center"/>
    </xf>
    <xf numFmtId="0" fontId="3" fillId="0" borderId="1" xfId="749" applyFont="1" applyBorder="1" applyAlignment="1">
      <alignment horizontal="center" vertical="center" wrapText="1"/>
    </xf>
    <xf numFmtId="177" fontId="3" fillId="0" borderId="1" xfId="749" applyNumberFormat="1" applyFont="1" applyBorder="1" applyAlignment="1">
      <alignment horizontal="right" vertical="center" wrapText="1"/>
    </xf>
    <xf numFmtId="0" fontId="1" fillId="0" borderId="0" xfId="749" applyFont="1" applyFill="1" applyBorder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76" fontId="0" fillId="0" borderId="0" xfId="0" applyNumberFormat="1" applyAlignment="1"/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Continuous" vertical="center"/>
    </xf>
    <xf numFmtId="0" fontId="3" fillId="0" borderId="1" xfId="0" applyNumberFormat="1" applyFont="1" applyFill="1" applyBorder="1" applyAlignment="1" applyProtection="1">
      <alignment horizontal="centerContinuous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/>
    <xf numFmtId="0" fontId="1" fillId="0" borderId="1" xfId="0" applyFont="1" applyBorder="1" applyAlignment="1"/>
    <xf numFmtId="0" fontId="3" fillId="0" borderId="3" xfId="0" applyFont="1" applyBorder="1" applyAlignment="1"/>
    <xf numFmtId="0" fontId="1" fillId="0" borderId="3" xfId="0" applyFont="1" applyBorder="1" applyAlignment="1"/>
    <xf numFmtId="49" fontId="3" fillId="0" borderId="1" xfId="0" applyNumberFormat="1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73" applyNumberFormat="1" applyFont="1" applyBorder="1">
      <alignment vertical="center"/>
    </xf>
    <xf numFmtId="176" fontId="7" fillId="0" borderId="3" xfId="573" applyNumberFormat="1" applyFont="1" applyBorder="1">
      <alignment vertical="center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176" fontId="1" fillId="0" borderId="0" xfId="0" applyNumberFormat="1" applyFont="1" applyAlignment="1"/>
    <xf numFmtId="0" fontId="3" fillId="0" borderId="0" xfId="0" applyNumberFormat="1" applyFont="1" applyAlignment="1">
      <alignment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0" fontId="3" fillId="0" borderId="5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/>
    <xf numFmtId="0" fontId="8" fillId="0" borderId="0" xfId="0" applyNumberFormat="1" applyFont="1" applyFill="1" applyAlignment="1" applyProtection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9" fillId="0" borderId="1" xfId="558" applyNumberFormat="1" applyFont="1" applyBorder="1">
      <alignment vertical="center"/>
    </xf>
    <xf numFmtId="179" fontId="9" fillId="0" borderId="1" xfId="558" applyNumberFormat="1" applyFont="1" applyBorder="1">
      <alignment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9" fontId="9" fillId="0" borderId="1" xfId="222" applyNumberFormat="1" applyFont="1" applyBorder="1">
      <alignment vertical="center"/>
    </xf>
    <xf numFmtId="0" fontId="0" fillId="0" borderId="0" xfId="0" applyFill="1" applyAlignme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Continuous" vertical="center"/>
    </xf>
    <xf numFmtId="0" fontId="3" fillId="2" borderId="1" xfId="0" applyNumberFormat="1" applyFont="1" applyFill="1" applyBorder="1" applyAlignment="1" applyProtection="1">
      <alignment horizontal="centerContinuous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77" fontId="10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top" wrapText="1"/>
    </xf>
    <xf numFmtId="177" fontId="10" fillId="2" borderId="1" xfId="0" applyNumberFormat="1" applyFont="1" applyFill="1" applyBorder="1" applyAlignment="1">
      <alignment horizontal="right" wrapText="1"/>
    </xf>
    <xf numFmtId="0" fontId="0" fillId="0" borderId="1" xfId="0" applyBorder="1" applyAlignment="1"/>
    <xf numFmtId="0" fontId="0" fillId="2" borderId="1" xfId="0" applyFill="1" applyBorder="1" applyAlignment="1">
      <alignment horizontal="left" vertical="center" wrapText="1"/>
    </xf>
    <xf numFmtId="178" fontId="0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0" fontId="0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/>
    <xf numFmtId="10" fontId="0" fillId="0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179" fontId="9" fillId="0" borderId="1" xfId="0" applyNumberFormat="1" applyFont="1" applyBorder="1" applyAlignment="1">
      <alignment vertical="center"/>
    </xf>
    <xf numFmtId="176" fontId="9" fillId="0" borderId="1" xfId="588" applyNumberFormat="1" applyFont="1" applyBorder="1">
      <alignment vertical="center"/>
    </xf>
    <xf numFmtId="180" fontId="9" fillId="0" borderId="1" xfId="514" applyNumberFormat="1" applyFont="1" applyBorder="1">
      <alignment vertical="center"/>
    </xf>
    <xf numFmtId="176" fontId="9" fillId="0" borderId="1" xfId="177" applyNumberFormat="1" applyFont="1" applyBorder="1">
      <alignment vertical="center"/>
    </xf>
    <xf numFmtId="176" fontId="9" fillId="0" borderId="1" xfId="181" applyNumberFormat="1" applyFont="1" applyBorder="1">
      <alignment vertical="center"/>
    </xf>
    <xf numFmtId="176" fontId="9" fillId="0" borderId="1" xfId="590" applyNumberFormat="1" applyFont="1" applyBorder="1">
      <alignment vertical="center"/>
    </xf>
    <xf numFmtId="176" fontId="9" fillId="0" borderId="1" xfId="600" applyNumberFormat="1" applyFont="1" applyBorder="1">
      <alignment vertical="center"/>
    </xf>
    <xf numFmtId="177" fontId="0" fillId="0" borderId="1" xfId="0" applyNumberFormat="1" applyBorder="1" applyAlignment="1">
      <alignment vertical="center"/>
    </xf>
    <xf numFmtId="176" fontId="9" fillId="0" borderId="1" xfId="178" applyNumberFormat="1" applyFont="1" applyBorder="1">
      <alignment vertical="center"/>
    </xf>
    <xf numFmtId="176" fontId="9" fillId="0" borderId="1" xfId="182" applyNumberFormat="1" applyFont="1" applyBorder="1">
      <alignment vertical="center"/>
    </xf>
    <xf numFmtId="176" fontId="9" fillId="0" borderId="1" xfId="589" applyNumberFormat="1" applyFont="1" applyBorder="1">
      <alignment vertical="center"/>
    </xf>
    <xf numFmtId="176" fontId="9" fillId="0" borderId="1" xfId="463" applyNumberFormat="1" applyFont="1" applyBorder="1">
      <alignment vertical="center"/>
    </xf>
    <xf numFmtId="176" fontId="9" fillId="0" borderId="1" xfId="467" applyNumberFormat="1" applyFont="1" applyBorder="1">
      <alignment vertical="center"/>
    </xf>
    <xf numFmtId="4" fontId="3" fillId="0" borderId="1" xfId="0" applyNumberFormat="1" applyFont="1" applyBorder="1" applyAlignment="1">
      <alignment vertical="center"/>
    </xf>
    <xf numFmtId="176" fontId="9" fillId="0" borderId="1" xfId="94" applyNumberFormat="1" applyFont="1" applyBorder="1">
      <alignment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177" fontId="10" fillId="2" borderId="5" xfId="0" applyNumberFormat="1" applyFont="1" applyFill="1" applyBorder="1" applyAlignment="1">
      <alignment horizontal="right" wrapText="1"/>
    </xf>
    <xf numFmtId="0" fontId="10" fillId="2" borderId="8" xfId="0" applyFont="1" applyFill="1" applyBorder="1" applyAlignment="1">
      <alignment horizontal="right"/>
    </xf>
    <xf numFmtId="177" fontId="10" fillId="2" borderId="3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 applyProtection="1">
      <alignment horizontal="left" vertical="center"/>
    </xf>
    <xf numFmtId="178" fontId="10" fillId="2" borderId="3" xfId="0" applyNumberFormat="1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>
      <alignment horizontal="right"/>
    </xf>
    <xf numFmtId="0" fontId="0" fillId="2" borderId="0" xfId="0" applyFill="1" applyAlignment="1"/>
    <xf numFmtId="0" fontId="2" fillId="2" borderId="0" xfId="0" applyFont="1" applyFill="1" applyAlignment="1"/>
    <xf numFmtId="0" fontId="1" fillId="2" borderId="0" xfId="0" applyFont="1" applyFill="1" applyAlignment="1"/>
    <xf numFmtId="0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/>
    <xf numFmtId="0" fontId="10" fillId="2" borderId="2" xfId="0" applyFont="1" applyFill="1" applyBorder="1" applyAlignment="1">
      <alignment horizontal="right"/>
    </xf>
    <xf numFmtId="0" fontId="10" fillId="2" borderId="2" xfId="0" applyFont="1" applyFill="1" applyBorder="1" applyAlignment="1"/>
    <xf numFmtId="0" fontId="10" fillId="2" borderId="7" xfId="0" applyFont="1" applyFill="1" applyBorder="1" applyAlignment="1">
      <alignment horizontal="right"/>
    </xf>
    <xf numFmtId="0" fontId="10" fillId="2" borderId="7" xfId="0" applyFont="1" applyFill="1" applyBorder="1" applyAlignment="1"/>
    <xf numFmtId="0" fontId="3" fillId="0" borderId="0" xfId="0" applyFont="1" applyAlignment="1"/>
    <xf numFmtId="0" fontId="3" fillId="2" borderId="0" xfId="0" applyFont="1" applyFill="1" applyAlignment="1">
      <alignment horizontal="right"/>
    </xf>
    <xf numFmtId="0" fontId="12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3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0" fontId="3" fillId="0" borderId="5" xfId="0" applyNumberFormat="1" applyFont="1" applyFill="1" applyBorder="1" applyAlignment="1" applyProtection="1">
      <alignment horizontal="centerContinuous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81" fontId="3" fillId="0" borderId="5" xfId="0" applyNumberFormat="1" applyFont="1" applyFill="1" applyBorder="1" applyAlignment="1">
      <alignment horizontal="right" vertical="center"/>
    </xf>
    <xf numFmtId="49" fontId="9" fillId="0" borderId="1" xfId="514" applyNumberFormat="1" applyFont="1" applyBorder="1">
      <alignment vertical="center"/>
    </xf>
    <xf numFmtId="0" fontId="3" fillId="0" borderId="3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12" xfId="0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181" fontId="3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0" fillId="0" borderId="0" xfId="0" applyNumberFormat="1" applyFont="1" applyFill="1" applyAlignment="1" applyProtection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</cellXfs>
  <cellStyles count="1887">
    <cellStyle name="常规" xfId="0" builtinId="0"/>
    <cellStyle name="常规 8 9" xfId="1"/>
    <cellStyle name="常规 101 7" xfId="2"/>
    <cellStyle name="千位分隔" xfId="3" builtinId="3"/>
    <cellStyle name="常规 99 5" xfId="4"/>
    <cellStyle name="货币" xfId="5" builtinId="4"/>
    <cellStyle name="常规 14 11" xfId="6"/>
    <cellStyle name="20% - 强调文字颜色 2 2 2" xfId="7"/>
    <cellStyle name="千位分隔[0]" xfId="8" builtinId="6"/>
    <cellStyle name="常规 111 6" xfId="9"/>
    <cellStyle name="常规 106 6" xfId="10"/>
    <cellStyle name="20% - 强调文字颜色 4 2 2" xfId="11"/>
    <cellStyle name="常规 29 11" xfId="12"/>
    <cellStyle name="常规 34 11" xfId="13"/>
    <cellStyle name="百分比" xfId="14" builtinId="5"/>
    <cellStyle name="标题 3 3" xfId="15"/>
    <cellStyle name="20% - 强调文字颜色 5 2 3" xfId="16"/>
    <cellStyle name="常规 39 12" xfId="17"/>
    <cellStyle name="常规 44 12" xfId="18"/>
    <cellStyle name="货币[0]" xfId="19" builtinId="7"/>
    <cellStyle name="20% - 强调文字颜色 1" xfId="20"/>
    <cellStyle name="常规 131 5" xfId="21"/>
    <cellStyle name="20% - 强调文字颜色 6 3" xfId="22"/>
    <cellStyle name="常规 14 5" xfId="23"/>
    <cellStyle name="40% - 强调文字颜色 5 2" xfId="24"/>
    <cellStyle name="好 2 3" xfId="25"/>
    <cellStyle name="常规 116 4" xfId="26"/>
    <cellStyle name="20% - 强调文字颜色 1 2" xfId="27"/>
    <cellStyle name="20% - 强调文字颜色 3" xfId="28"/>
    <cellStyle name="常规 131 7" xfId="29"/>
    <cellStyle name="60% - 强调文字颜色 4 3" xfId="30"/>
    <cellStyle name="40% - 强调文字颜色 5 2 2" xfId="31"/>
    <cellStyle name="常规 11 4" xfId="32"/>
    <cellStyle name="20% - 强调文字颜色 1 2 2" xfId="33"/>
    <cellStyle name="常规 87 3" xfId="34"/>
    <cellStyle name="常规 92 3" xfId="35"/>
    <cellStyle name="常规 116 11" xfId="36"/>
    <cellStyle name="20% - 强调文字颜色 3 2" xfId="37"/>
    <cellStyle name="常规 100 9" xfId="38"/>
    <cellStyle name="40% - 强调文字颜色 6 2 3" xfId="39"/>
    <cellStyle name="常规 116 12" xfId="40"/>
    <cellStyle name="20% - 强调文字颜色 3 3" xfId="41"/>
    <cellStyle name="常规 11 5" xfId="42"/>
    <cellStyle name="20% - 强调文字颜色 1 2 3" xfId="43"/>
    <cellStyle name="常规 87 4" xfId="44"/>
    <cellStyle name="常规 92 4" xfId="45"/>
    <cellStyle name="40% - 强调文字颜色 2 2" xfId="46"/>
    <cellStyle name="常规 116 5" xfId="47"/>
    <cellStyle name="20% - 强调文字颜色 1 3" xfId="48"/>
    <cellStyle name="20% - 强调文字颜色 4" xfId="49"/>
    <cellStyle name="常规 131 8" xfId="50"/>
    <cellStyle name="40% - 强调文字颜色 5 2 3" xfId="51"/>
    <cellStyle name="20% - 强调文字颜色 2" xfId="52"/>
    <cellStyle name="常规 14 6" xfId="53"/>
    <cellStyle name="40% - 强调文字颜色 5 3" xfId="54"/>
    <cellStyle name="常规 134 10" xfId="55"/>
    <cellStyle name="20% - 强调文字颜色 2 2" xfId="56"/>
    <cellStyle name="常规 14 12" xfId="57"/>
    <cellStyle name="20% - 强调文字颜色 2 2 3" xfId="58"/>
    <cellStyle name="常规 130 4" xfId="59"/>
    <cellStyle name="20% - 强调文字颜色 5 2" xfId="60"/>
    <cellStyle name="常规 134 11" xfId="61"/>
    <cellStyle name="20% - 强调文字颜色 2 3" xfId="62"/>
    <cellStyle name="常规 10 5" xfId="63"/>
    <cellStyle name="40% - 强调文字颜色 1 2" xfId="64"/>
    <cellStyle name="常规 24 11" xfId="65"/>
    <cellStyle name="常规 19 11" xfId="66"/>
    <cellStyle name="20% - 强调文字颜色 3 2 2" xfId="67"/>
    <cellStyle name="常规 24 12" xfId="68"/>
    <cellStyle name="常规 19 12" xfId="69"/>
    <cellStyle name="20% - 强调文字颜色 3 2 3" xfId="70"/>
    <cellStyle name="20% - 强调文字颜色 4 2" xfId="71"/>
    <cellStyle name="常规 103 12" xfId="72"/>
    <cellStyle name="常规 34 12" xfId="73"/>
    <cellStyle name="常规 29 12" xfId="74"/>
    <cellStyle name="20% - 强调文字颜色 4 2 3" xfId="75"/>
    <cellStyle name="40% - 强调文字颜色 3 2" xfId="76"/>
    <cellStyle name="常规 12 5" xfId="77"/>
    <cellStyle name="20% - 强调文字颜色 4 3" xfId="78"/>
    <cellStyle name="常规 103 13" xfId="79"/>
    <cellStyle name="20% - 强调文字颜色 5" xfId="80"/>
    <cellStyle name="常规 44 11" xfId="81"/>
    <cellStyle name="常规 39 11" xfId="82"/>
    <cellStyle name="20% - 强调文字颜色 5 2 2" xfId="83"/>
    <cellStyle name="40% - 强调文字颜色 4 2" xfId="84"/>
    <cellStyle name="检查单元格" xfId="85"/>
    <cellStyle name="常规 13 5" xfId="86"/>
    <cellStyle name="20% - 强调文字颜色 5 3" xfId="87"/>
    <cellStyle name="常规 130 5" xfId="88"/>
    <cellStyle name="20% - 强调文字颜色 6" xfId="89"/>
    <cellStyle name="40% - 强调文字颜色 1 2 3" xfId="90"/>
    <cellStyle name="常规 5 8" xfId="91"/>
    <cellStyle name="常规 108 13" xfId="92"/>
    <cellStyle name="常规 113 13" xfId="93"/>
    <cellStyle name="常规 148" xfId="94"/>
    <cellStyle name="20% - 强调文字颜色 6 2" xfId="95"/>
    <cellStyle name="常规 131 4" xfId="96"/>
    <cellStyle name="常规 54 11" xfId="97"/>
    <cellStyle name="常规 49 11" xfId="98"/>
    <cellStyle name="20% - 强调文字颜色 6 2 2" xfId="99"/>
    <cellStyle name="常规 13 7" xfId="100"/>
    <cellStyle name="40% - 强调文字颜色 1" xfId="101"/>
    <cellStyle name="常规 130 13" xfId="102"/>
    <cellStyle name="常规 110 2" xfId="103"/>
    <cellStyle name="常规 54 12" xfId="104"/>
    <cellStyle name="常规 49 12" xfId="105"/>
    <cellStyle name="20% - 强调文字颜色 6 2 3" xfId="106"/>
    <cellStyle name="常规 13 8" xfId="107"/>
    <cellStyle name="40% - 强调文字颜色 1 2 2" xfId="108"/>
    <cellStyle name="常规 5 7" xfId="109"/>
    <cellStyle name="常规 108 12" xfId="110"/>
    <cellStyle name="常规 113 12" xfId="111"/>
    <cellStyle name="常规 9 2" xfId="112"/>
    <cellStyle name="40% - 强调文字颜色 1 3" xfId="113"/>
    <cellStyle name="常规 10 6" xfId="114"/>
    <cellStyle name="40% - 强调文字颜色 2" xfId="115"/>
    <cellStyle name="常规 130 14" xfId="116"/>
    <cellStyle name="常规 31 5" xfId="117"/>
    <cellStyle name="常规 26 5" xfId="118"/>
    <cellStyle name="40% - 强调文字颜色 6" xfId="119"/>
    <cellStyle name="常规 11 12" xfId="120"/>
    <cellStyle name="40% - 强调文字颜色 2 2 2" xfId="121"/>
    <cellStyle name="40% - 强调文字颜色 2 2 3" xfId="122"/>
    <cellStyle name="40% - 强调文字颜色 2 3" xfId="123"/>
    <cellStyle name="常规 11 6" xfId="124"/>
    <cellStyle name="常规 31 2" xfId="125"/>
    <cellStyle name="常规 26 2" xfId="126"/>
    <cellStyle name="40% - 强调文字颜色 3" xfId="127"/>
    <cellStyle name="40% - 强调文字颜色 3 2 2" xfId="128"/>
    <cellStyle name="常规 107 6" xfId="129"/>
    <cellStyle name="常规 112 6" xfId="130"/>
    <cellStyle name="常规 133 12" xfId="131"/>
    <cellStyle name="40% - 强调文字颜色 3 2 3" xfId="132"/>
    <cellStyle name="常规 107 7" xfId="133"/>
    <cellStyle name="常规 112 7" xfId="134"/>
    <cellStyle name="常规 133 13" xfId="135"/>
    <cellStyle name="40% - 强调文字颜色 3 3" xfId="136"/>
    <cellStyle name="常规 12 6" xfId="137"/>
    <cellStyle name="常规 31 3" xfId="138"/>
    <cellStyle name="常规 26 3" xfId="139"/>
    <cellStyle name="40% - 强调文字颜色 4" xfId="140"/>
    <cellStyle name="常规 11 10" xfId="141"/>
    <cellStyle name="40% - 强调文字颜色 4 2 2" xfId="142"/>
    <cellStyle name="40% - 强调文字颜色 4 2 3" xfId="143"/>
    <cellStyle name="40% - 强调文字颜色 4 3" xfId="144"/>
    <cellStyle name="常规 54 10" xfId="145"/>
    <cellStyle name="常规 49 10" xfId="146"/>
    <cellStyle name="常规 13 6" xfId="147"/>
    <cellStyle name="常规 31 4" xfId="148"/>
    <cellStyle name="常规 26 4" xfId="149"/>
    <cellStyle name="40% - 强调文字颜色 5" xfId="150"/>
    <cellStyle name="常规 11 11" xfId="151"/>
    <cellStyle name="40% - 强调文字颜色 6 2" xfId="152"/>
    <cellStyle name="40% - 强调文字颜色 6 2 2" xfId="153"/>
    <cellStyle name="常规 100 8" xfId="154"/>
    <cellStyle name="40% - 强调文字颜色 6 3" xfId="155"/>
    <cellStyle name="60% - 强调文字颜色 1" xfId="156"/>
    <cellStyle name="常规 101 13" xfId="157"/>
    <cellStyle name="常规 104 5" xfId="158"/>
    <cellStyle name="常规 92 14" xfId="159"/>
    <cellStyle name="常规 87 14" xfId="160"/>
    <cellStyle name="60% - 强调文字颜色 1 2" xfId="161"/>
    <cellStyle name="常规 116 13" xfId="162"/>
    <cellStyle name="60% - 强调文字颜色 1 2 2" xfId="163"/>
    <cellStyle name="60% - 强调文字颜色 1 2 3" xfId="164"/>
    <cellStyle name="常规 92 15" xfId="165"/>
    <cellStyle name="常规 87 15" xfId="166"/>
    <cellStyle name="60% - 强调文字颜色 1 3" xfId="167"/>
    <cellStyle name="常规 116 14" xfId="168"/>
    <cellStyle name="60% - 强调文字颜色 2" xfId="169"/>
    <cellStyle name="常规 101 14" xfId="170"/>
    <cellStyle name="常规 104 6" xfId="171"/>
    <cellStyle name="60% - 强调文字颜色 2 2" xfId="172"/>
    <cellStyle name="常规 103 14" xfId="173"/>
    <cellStyle name="60% - 强调文字颜色 2 2 2" xfId="174"/>
    <cellStyle name="标题" xfId="175"/>
    <cellStyle name="常规 5 2" xfId="176"/>
    <cellStyle name="常规 137" xfId="177"/>
    <cellStyle name="常规 142" xfId="178"/>
    <cellStyle name="60% - 强调文字颜色 2 2 3" xfId="179"/>
    <cellStyle name="常规 5 3" xfId="180"/>
    <cellStyle name="常规 138" xfId="181"/>
    <cellStyle name="常规 143" xfId="182"/>
    <cellStyle name="注释" xfId="183"/>
    <cellStyle name="60% - 强调文字颜色 2 3" xfId="184"/>
    <cellStyle name="常规 103 15" xfId="185"/>
    <cellStyle name="60% - 强调文字颜色 3" xfId="186"/>
    <cellStyle name="常规 101 15" xfId="187"/>
    <cellStyle name="常规 104 7" xfId="188"/>
    <cellStyle name="60% - 强调文字颜色 3 2" xfId="189"/>
    <cellStyle name="常规 130 6" xfId="190"/>
    <cellStyle name="60% - 强调文字颜色 3 2 2" xfId="191"/>
    <cellStyle name="强调文字颜色 2 2 3" xfId="192"/>
    <cellStyle name="常规 13 13" xfId="193"/>
    <cellStyle name="60% - 强调文字颜色 3 2 3" xfId="194"/>
    <cellStyle name="常规 13 14" xfId="195"/>
    <cellStyle name="60% - 强调文字颜色 3 3" xfId="196"/>
    <cellStyle name="常规 130 7" xfId="197"/>
    <cellStyle name="60% - 强调文字颜色 4" xfId="198"/>
    <cellStyle name="常规 104 8" xfId="199"/>
    <cellStyle name="60% - 强调文字颜色 4 2" xfId="200"/>
    <cellStyle name="常规 131 6" xfId="201"/>
    <cellStyle name="60% - 强调文字颜色 4 2 2" xfId="202"/>
    <cellStyle name="60% - 强调文字颜色 4 2 3" xfId="203"/>
    <cellStyle name="常规 107 2" xfId="204"/>
    <cellStyle name="常规 112 2" xfId="205"/>
    <cellStyle name="60% - 强调文字颜色 5" xfId="206"/>
    <cellStyle name="常规 104 9" xfId="207"/>
    <cellStyle name="60% - 强调文字颜色 5 2" xfId="208"/>
    <cellStyle name="常规 127 6" xfId="209"/>
    <cellStyle name="常规 132 6" xfId="210"/>
    <cellStyle name="常规 135 12" xfId="211"/>
    <cellStyle name="60% - 强调文字颜色 5 2 2" xfId="212"/>
    <cellStyle name="60% - 强调文字颜色 5 2 3" xfId="213"/>
    <cellStyle name="60% - 强调文字颜色 5 3" xfId="214"/>
    <cellStyle name="常规 127 7" xfId="215"/>
    <cellStyle name="常规 132 7" xfId="216"/>
    <cellStyle name="常规 135 13" xfId="217"/>
    <cellStyle name="60% - 强调文字颜色 6" xfId="218"/>
    <cellStyle name="常规 93 14" xfId="219"/>
    <cellStyle name="常规 88 14" xfId="220"/>
    <cellStyle name="60% - 强调文字颜色 6 2" xfId="221"/>
    <cellStyle name="常规 131" xfId="222"/>
    <cellStyle name="常规 133 6" xfId="223"/>
    <cellStyle name="60% - 强调文字颜色 6 2 2" xfId="224"/>
    <cellStyle name="常规 131 2" xfId="225"/>
    <cellStyle name="60% - 强调文字颜色 6 2 3" xfId="226"/>
    <cellStyle name="常规 131 3" xfId="227"/>
    <cellStyle name="常规 93 15" xfId="228"/>
    <cellStyle name="常规 88 15" xfId="229"/>
    <cellStyle name="60% - 强调文字颜色 6 3" xfId="230"/>
    <cellStyle name="常规 133 7" xfId="231"/>
    <cellStyle name="常规 31 13" xfId="232"/>
    <cellStyle name="常规 26 13" xfId="233"/>
    <cellStyle name="标题 1" xfId="234"/>
    <cellStyle name="标题 1 2" xfId="235"/>
    <cellStyle name="常规 106 12" xfId="236"/>
    <cellStyle name="常规 111 12" xfId="237"/>
    <cellStyle name="标题 1 2 2" xfId="238"/>
    <cellStyle name="常规 102 9" xfId="239"/>
    <cellStyle name="标题 1 2 3" xfId="240"/>
    <cellStyle name="常规 13 10" xfId="241"/>
    <cellStyle name="标题 1 3" xfId="242"/>
    <cellStyle name="常规 106 13" xfId="243"/>
    <cellStyle name="常规 111 13" xfId="244"/>
    <cellStyle name="常规 31 14" xfId="245"/>
    <cellStyle name="常规 26 14" xfId="246"/>
    <cellStyle name="标题 2" xfId="247"/>
    <cellStyle name="标题 2 2" xfId="248"/>
    <cellStyle name="标题 2 2 2" xfId="249"/>
    <cellStyle name="标题 2 2 3" xfId="250"/>
    <cellStyle name="标题 2 3" xfId="251"/>
    <cellStyle name="常规 31 15" xfId="252"/>
    <cellStyle name="常规 26 15" xfId="253"/>
    <cellStyle name="标题 3" xfId="254"/>
    <cellStyle name="标题 3 2" xfId="255"/>
    <cellStyle name="标题 3 2 2" xfId="256"/>
    <cellStyle name="标题 3 2 3" xfId="257"/>
    <cellStyle name="标题 4" xfId="258"/>
    <cellStyle name="标题 4 2" xfId="259"/>
    <cellStyle name="标题 4 2 2" xfId="260"/>
    <cellStyle name="标题 4 2 3" xfId="261"/>
    <cellStyle name="标题 4 3" xfId="262"/>
    <cellStyle name="标题 5" xfId="263"/>
    <cellStyle name="标题 5 2" xfId="264"/>
    <cellStyle name="常规 130 11" xfId="265"/>
    <cellStyle name="标题 5 3" xfId="266"/>
    <cellStyle name="常规 130 12" xfId="267"/>
    <cellStyle name="标题 6" xfId="268"/>
    <cellStyle name="差" xfId="269"/>
    <cellStyle name="差 2" xfId="270"/>
    <cellStyle name="差 2 2" xfId="271"/>
    <cellStyle name="差 2 3" xfId="272"/>
    <cellStyle name="差 3" xfId="273"/>
    <cellStyle name="常规 97 2" xfId="274"/>
    <cellStyle name="常规 10 10" xfId="275"/>
    <cellStyle name="常规 97 3" xfId="276"/>
    <cellStyle name="常规 10 11" xfId="277"/>
    <cellStyle name="常规 97 4" xfId="278"/>
    <cellStyle name="常规 10 12" xfId="279"/>
    <cellStyle name="常规 97 5" xfId="280"/>
    <cellStyle name="常规 10 13" xfId="281"/>
    <cellStyle name="常规 97 6" xfId="282"/>
    <cellStyle name="常规 10 14" xfId="283"/>
    <cellStyle name="常规 97 7" xfId="284"/>
    <cellStyle name="常规 10 15" xfId="285"/>
    <cellStyle name="常规 108 2" xfId="286"/>
    <cellStyle name="常规 113 2" xfId="287"/>
    <cellStyle name="常规 10 2" xfId="288"/>
    <cellStyle name="常规 10 3" xfId="289"/>
    <cellStyle name="常规 10 4" xfId="290"/>
    <cellStyle name="常规 10 7" xfId="291"/>
    <cellStyle name="常规 10 8" xfId="292"/>
    <cellStyle name="常规 9 4" xfId="293"/>
    <cellStyle name="常规 102 2" xfId="294"/>
    <cellStyle name="常规 10 9" xfId="295"/>
    <cellStyle name="常规 9 5" xfId="296"/>
    <cellStyle name="常规 102 3" xfId="297"/>
    <cellStyle name="常规 100 10" xfId="298"/>
    <cellStyle name="常规 100 11" xfId="299"/>
    <cellStyle name="常规 100 12" xfId="300"/>
    <cellStyle name="常规 100 13" xfId="301"/>
    <cellStyle name="常规 100 14" xfId="302"/>
    <cellStyle name="常规 100 15" xfId="303"/>
    <cellStyle name="常规 7 4" xfId="304"/>
    <cellStyle name="常规 100 2" xfId="305"/>
    <cellStyle name="常规 7 5" xfId="306"/>
    <cellStyle name="常规 100 3" xfId="307"/>
    <cellStyle name="常规 7 6" xfId="308"/>
    <cellStyle name="常规 100 4" xfId="309"/>
    <cellStyle name="常规 7 7" xfId="310"/>
    <cellStyle name="常规 100 5" xfId="311"/>
    <cellStyle name="常规 7 8" xfId="312"/>
    <cellStyle name="常规 100 6" xfId="313"/>
    <cellStyle name="常规 7 9" xfId="314"/>
    <cellStyle name="常规 100 7" xfId="315"/>
    <cellStyle name="常规 101 10" xfId="316"/>
    <cellStyle name="常规 104 2" xfId="317"/>
    <cellStyle name="常规 12 8" xfId="318"/>
    <cellStyle name="常规 101 11" xfId="319"/>
    <cellStyle name="常规 104 3" xfId="320"/>
    <cellStyle name="常规 12 9" xfId="321"/>
    <cellStyle name="常规 101 12" xfId="322"/>
    <cellStyle name="常规 104 4" xfId="323"/>
    <cellStyle name="常规 8 4" xfId="324"/>
    <cellStyle name="常规 101 2" xfId="325"/>
    <cellStyle name="常规 8 5" xfId="326"/>
    <cellStyle name="常规 101 3" xfId="327"/>
    <cellStyle name="常规 8 6" xfId="328"/>
    <cellStyle name="常规 101 4" xfId="329"/>
    <cellStyle name="常规 8 7" xfId="330"/>
    <cellStyle name="常规 101 5" xfId="331"/>
    <cellStyle name="常规 8 8" xfId="332"/>
    <cellStyle name="常规 101 6" xfId="333"/>
    <cellStyle name="常规 101 8" xfId="334"/>
    <cellStyle name="常规 101 9" xfId="335"/>
    <cellStyle name="常规 102 10" xfId="336"/>
    <cellStyle name="常规 109 2" xfId="337"/>
    <cellStyle name="常规 114 2" xfId="338"/>
    <cellStyle name="常规 102 11" xfId="339"/>
    <cellStyle name="常规 109 3" xfId="340"/>
    <cellStyle name="常规 114 3" xfId="341"/>
    <cellStyle name="常规 102 12" xfId="342"/>
    <cellStyle name="常规 109 4" xfId="343"/>
    <cellStyle name="常规 114 4" xfId="344"/>
    <cellStyle name="常规 102 13" xfId="345"/>
    <cellStyle name="常规 109 5" xfId="346"/>
    <cellStyle name="常规 114 5" xfId="347"/>
    <cellStyle name="常规 102 14" xfId="348"/>
    <cellStyle name="常规 109 6" xfId="349"/>
    <cellStyle name="常规 114 6" xfId="350"/>
    <cellStyle name="常规 102 15" xfId="351"/>
    <cellStyle name="常规 109 7" xfId="352"/>
    <cellStyle name="常规 114 7" xfId="353"/>
    <cellStyle name="常规 9 6" xfId="354"/>
    <cellStyle name="常规 102 4" xfId="355"/>
    <cellStyle name="常规 127 10" xfId="356"/>
    <cellStyle name="常规 132 10" xfId="357"/>
    <cellStyle name="常规 9 7" xfId="358"/>
    <cellStyle name="常规 102 5" xfId="359"/>
    <cellStyle name="常规 127 11" xfId="360"/>
    <cellStyle name="常规 132 11" xfId="361"/>
    <cellStyle name="常规 9 8" xfId="362"/>
    <cellStyle name="常规 102 6" xfId="363"/>
    <cellStyle name="常规 127 12" xfId="364"/>
    <cellStyle name="常规 132 12" xfId="365"/>
    <cellStyle name="常规 9 9" xfId="366"/>
    <cellStyle name="常规 102 7" xfId="367"/>
    <cellStyle name="常规 127 13" xfId="368"/>
    <cellStyle name="常规 132 13" xfId="369"/>
    <cellStyle name="常规 102 8" xfId="370"/>
    <cellStyle name="常规 127 14" xfId="371"/>
    <cellStyle name="常规 132 14" xfId="372"/>
    <cellStyle name="常规 103 10" xfId="373"/>
    <cellStyle name="常规 103 11" xfId="374"/>
    <cellStyle name="常规 103 2" xfId="375"/>
    <cellStyle name="常规 11 8" xfId="376"/>
    <cellStyle name="常规 11 9" xfId="377"/>
    <cellStyle name="常规 103 3" xfId="378"/>
    <cellStyle name="常规 109 10" xfId="379"/>
    <cellStyle name="常规 114 10" xfId="380"/>
    <cellStyle name="常规 103 4" xfId="381"/>
    <cellStyle name="常规 109 11" xfId="382"/>
    <cellStyle name="常规 114 11" xfId="383"/>
    <cellStyle name="常规 103 5" xfId="384"/>
    <cellStyle name="常规 109 12" xfId="385"/>
    <cellStyle name="常规 114 12" xfId="386"/>
    <cellStyle name="常规 103 6" xfId="387"/>
    <cellStyle name="常规 109 13" xfId="388"/>
    <cellStyle name="常规 114 13" xfId="389"/>
    <cellStyle name="常规 103 7" xfId="390"/>
    <cellStyle name="常规 109 14" xfId="391"/>
    <cellStyle name="常规 114 14" xfId="392"/>
    <cellStyle name="常规 103 8" xfId="393"/>
    <cellStyle name="常规 109 15" xfId="394"/>
    <cellStyle name="常规 114 15" xfId="395"/>
    <cellStyle name="常规 103 9" xfId="396"/>
    <cellStyle name="常规 104 10" xfId="397"/>
    <cellStyle name="常规 134 2" xfId="398"/>
    <cellStyle name="常规 104 11" xfId="399"/>
    <cellStyle name="常规 134 3" xfId="400"/>
    <cellStyle name="常规 104 12" xfId="401"/>
    <cellStyle name="常规 134 4" xfId="402"/>
    <cellStyle name="常规 104 13" xfId="403"/>
    <cellStyle name="常规 134 5" xfId="404"/>
    <cellStyle name="常规 104 14" xfId="405"/>
    <cellStyle name="常规 134 6" xfId="406"/>
    <cellStyle name="常规 104 15" xfId="407"/>
    <cellStyle name="常规 134 7" xfId="408"/>
    <cellStyle name="常规 106 10" xfId="409"/>
    <cellStyle name="常规 111 10" xfId="410"/>
    <cellStyle name="常规 106 11" xfId="411"/>
    <cellStyle name="常规 111 11" xfId="412"/>
    <cellStyle name="常规 106 14" xfId="413"/>
    <cellStyle name="常规 111 14" xfId="414"/>
    <cellStyle name="常规 106 15" xfId="415"/>
    <cellStyle name="常规 111 15" xfId="416"/>
    <cellStyle name="常规 106 2" xfId="417"/>
    <cellStyle name="常规 111 2" xfId="418"/>
    <cellStyle name="常规 14 8" xfId="419"/>
    <cellStyle name="注释 2 2" xfId="420"/>
    <cellStyle name="常规 106 3" xfId="421"/>
    <cellStyle name="常规 111 3" xfId="422"/>
    <cellStyle name="常规 14 9" xfId="423"/>
    <cellStyle name="注释 2 3" xfId="424"/>
    <cellStyle name="常规 106 4" xfId="425"/>
    <cellStyle name="常规 111 4" xfId="426"/>
    <cellStyle name="常规 106 5" xfId="427"/>
    <cellStyle name="常规 111 5" xfId="428"/>
    <cellStyle name="常规 106 7" xfId="429"/>
    <cellStyle name="常规 111 7" xfId="430"/>
    <cellStyle name="常规 106 8" xfId="431"/>
    <cellStyle name="常规 111 8" xfId="432"/>
    <cellStyle name="常规 106 9" xfId="433"/>
    <cellStyle name="常规 111 9" xfId="434"/>
    <cellStyle name="常规 107 10" xfId="435"/>
    <cellStyle name="常规 112 10" xfId="436"/>
    <cellStyle name="常规 107 11" xfId="437"/>
    <cellStyle name="常规 112 11" xfId="438"/>
    <cellStyle name="常规 107 12" xfId="439"/>
    <cellStyle name="常规 112 12" xfId="440"/>
    <cellStyle name="常规 107 13" xfId="441"/>
    <cellStyle name="常规 112 13" xfId="442"/>
    <cellStyle name="常规 107 14" xfId="443"/>
    <cellStyle name="常规 112 14" xfId="444"/>
    <cellStyle name="常规 107 15" xfId="445"/>
    <cellStyle name="常规 112 15" xfId="446"/>
    <cellStyle name="常规 107 3" xfId="447"/>
    <cellStyle name="常规 112 3" xfId="448"/>
    <cellStyle name="常规 107 4" xfId="449"/>
    <cellStyle name="常规 112 4" xfId="450"/>
    <cellStyle name="常规 133 10" xfId="451"/>
    <cellStyle name="常规 107 5" xfId="452"/>
    <cellStyle name="常规 112 5" xfId="453"/>
    <cellStyle name="常规 133 11" xfId="454"/>
    <cellStyle name="常规 107 8" xfId="455"/>
    <cellStyle name="常规 112 8" xfId="456"/>
    <cellStyle name="常规 133 14" xfId="457"/>
    <cellStyle name="常规 107 9" xfId="458"/>
    <cellStyle name="常规 112 9" xfId="459"/>
    <cellStyle name="常规 5 5" xfId="460"/>
    <cellStyle name="常规 108 10" xfId="461"/>
    <cellStyle name="常规 113 10" xfId="462"/>
    <cellStyle name="常规 145" xfId="463"/>
    <cellStyle name="常规 5 6" xfId="464"/>
    <cellStyle name="常规 108 11" xfId="465"/>
    <cellStyle name="常规 113 11" xfId="466"/>
    <cellStyle name="常规 146" xfId="467"/>
    <cellStyle name="常规 5 9" xfId="468"/>
    <cellStyle name="常规 108 14" xfId="469"/>
    <cellStyle name="常规 113 14" xfId="470"/>
    <cellStyle name="常规 108 15" xfId="471"/>
    <cellStyle name="常规 113 15" xfId="472"/>
    <cellStyle name="常规 108 3" xfId="473"/>
    <cellStyle name="常规 113 3" xfId="474"/>
    <cellStyle name="常规 108 4" xfId="475"/>
    <cellStyle name="常规 113 4" xfId="476"/>
    <cellStyle name="常规 108 5" xfId="477"/>
    <cellStyle name="常规 113 5" xfId="478"/>
    <cellStyle name="常规 108 6" xfId="479"/>
    <cellStyle name="常规 113 6" xfId="480"/>
    <cellStyle name="常规 108 7" xfId="481"/>
    <cellStyle name="常规 113 7" xfId="482"/>
    <cellStyle name="常规 108 8" xfId="483"/>
    <cellStyle name="常规 113 8" xfId="484"/>
    <cellStyle name="常规 108 9" xfId="485"/>
    <cellStyle name="常规 113 9" xfId="486"/>
    <cellStyle name="常规 109 8" xfId="487"/>
    <cellStyle name="常规 114 8" xfId="488"/>
    <cellStyle name="常规 109 9" xfId="489"/>
    <cellStyle name="常规 114 9" xfId="490"/>
    <cellStyle name="常规 11 13" xfId="491"/>
    <cellStyle name="常规 11 14" xfId="492"/>
    <cellStyle name="常规 11 15" xfId="493"/>
    <cellStyle name="常规 11 2" xfId="494"/>
    <cellStyle name="常规 11 3" xfId="495"/>
    <cellStyle name="常规 11 7" xfId="496"/>
    <cellStyle name="常规 110 10" xfId="497"/>
    <cellStyle name="常规 110 11" xfId="498"/>
    <cellStyle name="常规 110 12" xfId="499"/>
    <cellStyle name="常规 110 13" xfId="500"/>
    <cellStyle name="常规 110 14" xfId="501"/>
    <cellStyle name="常规 110 15" xfId="502"/>
    <cellStyle name="常规 110 3" xfId="503"/>
    <cellStyle name="常规 54 13" xfId="504"/>
    <cellStyle name="常规 49 13" xfId="505"/>
    <cellStyle name="常规 13 9" xfId="506"/>
    <cellStyle name="常规 110 4" xfId="507"/>
    <cellStyle name="常规 110 5" xfId="508"/>
    <cellStyle name="常规 110 6" xfId="509"/>
    <cellStyle name="常规 110 7" xfId="510"/>
    <cellStyle name="常规 110 8" xfId="511"/>
    <cellStyle name="常规 110 9" xfId="512"/>
    <cellStyle name="常规 12 14" xfId="513"/>
    <cellStyle name="常规 116" xfId="514"/>
    <cellStyle name="常规 116 10" xfId="515"/>
    <cellStyle name="常规 116 15" xfId="516"/>
    <cellStyle name="常规 116 2" xfId="517"/>
    <cellStyle name="常规 116 3" xfId="518"/>
    <cellStyle name="常规 116 6" xfId="519"/>
    <cellStyle name="常规 116 7" xfId="520"/>
    <cellStyle name="常规 116 8" xfId="521"/>
    <cellStyle name="常规 116 9" xfId="522"/>
    <cellStyle name="常规 12 10" xfId="523"/>
    <cellStyle name="常规 12 11" xfId="524"/>
    <cellStyle name="检查单元格 2 2" xfId="525"/>
    <cellStyle name="常规 12 12" xfId="526"/>
    <cellStyle name="检查单元格 2 3" xfId="527"/>
    <cellStyle name="常规 12 13" xfId="528"/>
    <cellStyle name="常规 133 2" xfId="529"/>
    <cellStyle name="常规 12 15" xfId="530"/>
    <cellStyle name="常规 12 2" xfId="531"/>
    <cellStyle name="常规 12 3" xfId="532"/>
    <cellStyle name="常规 12 4" xfId="533"/>
    <cellStyle name="常规 12 7" xfId="534"/>
    <cellStyle name="常规 132 2" xfId="535"/>
    <cellStyle name="常规 127 2" xfId="536"/>
    <cellStyle name="常规 132 3" xfId="537"/>
    <cellStyle name="常规 127 3" xfId="538"/>
    <cellStyle name="常规 135 10" xfId="539"/>
    <cellStyle name="常规 132 4" xfId="540"/>
    <cellStyle name="常规 127 4" xfId="541"/>
    <cellStyle name="常规 135 11" xfId="542"/>
    <cellStyle name="常规 132 5" xfId="543"/>
    <cellStyle name="常规 127 5" xfId="544"/>
    <cellStyle name="常规 135 14" xfId="545"/>
    <cellStyle name="常规 132 8" xfId="546"/>
    <cellStyle name="常规 127 8" xfId="547"/>
    <cellStyle name="常规 132 9" xfId="548"/>
    <cellStyle name="常规 127 9" xfId="549"/>
    <cellStyle name="常规 13 11" xfId="550"/>
    <cellStyle name="常规 13 12" xfId="551"/>
    <cellStyle name="强调文字颜色 2 2 2" xfId="552"/>
    <cellStyle name="常规 13 15" xfId="553"/>
    <cellStyle name="常规 13 2" xfId="554"/>
    <cellStyle name="常规 13 3" xfId="555"/>
    <cellStyle name="常规 13 4" xfId="556"/>
    <cellStyle name="常规 133 5" xfId="557"/>
    <cellStyle name="常规 130" xfId="558"/>
    <cellStyle name="常规 130 10" xfId="559"/>
    <cellStyle name="常规 130 2" xfId="560"/>
    <cellStyle name="常规 130 3" xfId="561"/>
    <cellStyle name="常规 130 8" xfId="562"/>
    <cellStyle name="常规 130 9" xfId="563"/>
    <cellStyle name="常规 131 10" xfId="564"/>
    <cellStyle name="常规 131 11" xfId="565"/>
    <cellStyle name="常规 131 12" xfId="566"/>
    <cellStyle name="常规 131 13" xfId="567"/>
    <cellStyle name="常规 131 14" xfId="568"/>
    <cellStyle name="常规 131 9" xfId="569"/>
    <cellStyle name="常规 133 3" xfId="570"/>
    <cellStyle name="常规 133 4" xfId="571"/>
    <cellStyle name="常规 133 8" xfId="572"/>
    <cellStyle name="常规 134" xfId="573"/>
    <cellStyle name="常规 133 9" xfId="574"/>
    <cellStyle name="常规 134 12" xfId="575"/>
    <cellStyle name="常规 134 13" xfId="576"/>
    <cellStyle name="常规 134 14" xfId="577"/>
    <cellStyle name="常规 134 8" xfId="578"/>
    <cellStyle name="常规 134 9" xfId="579"/>
    <cellStyle name="常规 135 2" xfId="580"/>
    <cellStyle name="常规 135 3" xfId="581"/>
    <cellStyle name="常规 135 4" xfId="582"/>
    <cellStyle name="常规 135 5" xfId="583"/>
    <cellStyle name="常规 135 6" xfId="584"/>
    <cellStyle name="常规 135 7" xfId="585"/>
    <cellStyle name="常规 135 8" xfId="586"/>
    <cellStyle name="常规 135 9" xfId="587"/>
    <cellStyle name="常规 136" xfId="588"/>
    <cellStyle name="常规 144" xfId="589"/>
    <cellStyle name="常规 139" xfId="590"/>
    <cellStyle name="常规 5 4" xfId="591"/>
    <cellStyle name="常规 14 10" xfId="592"/>
    <cellStyle name="常规 14 13" xfId="593"/>
    <cellStyle name="常规 14 14" xfId="594"/>
    <cellStyle name="常规 14 15" xfId="595"/>
    <cellStyle name="常规 14 2" xfId="596"/>
    <cellStyle name="常规 14 3" xfId="597"/>
    <cellStyle name="常规 14 4" xfId="598"/>
    <cellStyle name="常规 14 7" xfId="599"/>
    <cellStyle name="常规 140" xfId="600"/>
    <cellStyle name="常规 15 10" xfId="601"/>
    <cellStyle name="常规 20 10" xfId="602"/>
    <cellStyle name="常规 15 11" xfId="603"/>
    <cellStyle name="常规 20 11" xfId="604"/>
    <cellStyle name="常规 15 12" xfId="605"/>
    <cellStyle name="常规 20 12" xfId="606"/>
    <cellStyle name="常规 15 13" xfId="607"/>
    <cellStyle name="常规 20 13" xfId="608"/>
    <cellStyle name="常规 15 14" xfId="609"/>
    <cellStyle name="常规 20 14" xfId="610"/>
    <cellStyle name="常规 15 15" xfId="611"/>
    <cellStyle name="常规 20 15" xfId="612"/>
    <cellStyle name="常规 15 2" xfId="613"/>
    <cellStyle name="常规 20 2" xfId="614"/>
    <cellStyle name="常规 15 3" xfId="615"/>
    <cellStyle name="常规 20 3" xfId="616"/>
    <cellStyle name="常规 15 4" xfId="617"/>
    <cellStyle name="常规 20 4" xfId="618"/>
    <cellStyle name="常规 15 5" xfId="619"/>
    <cellStyle name="常规 20 5" xfId="620"/>
    <cellStyle name="适中 2 2" xfId="621"/>
    <cellStyle name="常规 15 6" xfId="622"/>
    <cellStyle name="常规 20 6" xfId="623"/>
    <cellStyle name="适中 2 3" xfId="624"/>
    <cellStyle name="常规 15 7" xfId="625"/>
    <cellStyle name="常规 20 7" xfId="626"/>
    <cellStyle name="常规 15 8" xfId="627"/>
    <cellStyle name="常规 20 8" xfId="628"/>
    <cellStyle name="常规 15 9" xfId="629"/>
    <cellStyle name="常规 20 9" xfId="630"/>
    <cellStyle name="常规 16 10" xfId="631"/>
    <cellStyle name="常规 21 10" xfId="632"/>
    <cellStyle name="常规 16 11" xfId="633"/>
    <cellStyle name="常规 21 11" xfId="634"/>
    <cellStyle name="常规 16 12" xfId="635"/>
    <cellStyle name="常规 21 12" xfId="636"/>
    <cellStyle name="常规 16 13" xfId="637"/>
    <cellStyle name="常规 21 13" xfId="638"/>
    <cellStyle name="常规 16 14" xfId="639"/>
    <cellStyle name="常规 21 14" xfId="640"/>
    <cellStyle name="常规 16 15" xfId="641"/>
    <cellStyle name="常规 21 15" xfId="642"/>
    <cellStyle name="常规 16 2" xfId="643"/>
    <cellStyle name="常规 21 2" xfId="644"/>
    <cellStyle name="常规 16 3" xfId="645"/>
    <cellStyle name="常规 21 3" xfId="646"/>
    <cellStyle name="常规 16 4" xfId="647"/>
    <cellStyle name="常规 21 4" xfId="648"/>
    <cellStyle name="常规 16 5" xfId="649"/>
    <cellStyle name="常规 21 5" xfId="650"/>
    <cellStyle name="常规 16 6" xfId="651"/>
    <cellStyle name="常规 21 6" xfId="652"/>
    <cellStyle name="常规 16 7" xfId="653"/>
    <cellStyle name="常规 21 7" xfId="654"/>
    <cellStyle name="常规 16 8" xfId="655"/>
    <cellStyle name="常规 21 8" xfId="656"/>
    <cellStyle name="常规 16 9" xfId="657"/>
    <cellStyle name="常规 21 9" xfId="658"/>
    <cellStyle name="常规 17 10" xfId="659"/>
    <cellStyle name="常规 22 10" xfId="660"/>
    <cellStyle name="常规 17 11" xfId="661"/>
    <cellStyle name="常规 22 11" xfId="662"/>
    <cellStyle name="常规 17 12" xfId="663"/>
    <cellStyle name="常规 22 12" xfId="664"/>
    <cellStyle name="常规 17 13" xfId="665"/>
    <cellStyle name="常规 22 13" xfId="666"/>
    <cellStyle name="常规 17 14" xfId="667"/>
    <cellStyle name="常规 22 14" xfId="668"/>
    <cellStyle name="常规 17 15" xfId="669"/>
    <cellStyle name="常规 22 15" xfId="670"/>
    <cellStyle name="常规 17 2" xfId="671"/>
    <cellStyle name="常规 22 2" xfId="672"/>
    <cellStyle name="常规 17 3" xfId="673"/>
    <cellStyle name="常规 22 3" xfId="674"/>
    <cellStyle name="常规 17 4" xfId="675"/>
    <cellStyle name="常规 22 4" xfId="676"/>
    <cellStyle name="常规 17 5" xfId="677"/>
    <cellStyle name="常规 22 5" xfId="678"/>
    <cellStyle name="常规 17 6" xfId="679"/>
    <cellStyle name="常规 22 6" xfId="680"/>
    <cellStyle name="常规 17 7" xfId="681"/>
    <cellStyle name="常规 22 7" xfId="682"/>
    <cellStyle name="常规 17 8" xfId="683"/>
    <cellStyle name="常规 22 8" xfId="684"/>
    <cellStyle name="常规 17 9" xfId="685"/>
    <cellStyle name="常规 22 9" xfId="686"/>
    <cellStyle name="常规 18 10" xfId="687"/>
    <cellStyle name="常规 23 10" xfId="688"/>
    <cellStyle name="常规 18 11" xfId="689"/>
    <cellStyle name="常规 23 11" xfId="690"/>
    <cellStyle name="常规 18 12" xfId="691"/>
    <cellStyle name="常规 23 12" xfId="692"/>
    <cellStyle name="强调文字颜色 3 2 2" xfId="693"/>
    <cellStyle name="常规 18 13" xfId="694"/>
    <cellStyle name="常规 23 13" xfId="695"/>
    <cellStyle name="强调文字颜色 3 2 3" xfId="696"/>
    <cellStyle name="常规 18 14" xfId="697"/>
    <cellStyle name="常规 23 14" xfId="698"/>
    <cellStyle name="常规 18 15" xfId="699"/>
    <cellStyle name="常规 23 15" xfId="700"/>
    <cellStyle name="常规 18 2" xfId="701"/>
    <cellStyle name="常规 23 2" xfId="702"/>
    <cellStyle name="常规 18 3" xfId="703"/>
    <cellStyle name="常规 23 3" xfId="704"/>
    <cellStyle name="常规 18 4" xfId="705"/>
    <cellStyle name="常规 23 4" xfId="706"/>
    <cellStyle name="常规 18 5" xfId="707"/>
    <cellStyle name="常规 23 5" xfId="708"/>
    <cellStyle name="常规 18 6" xfId="709"/>
    <cellStyle name="常规 23 6" xfId="710"/>
    <cellStyle name="常规 55 10" xfId="711"/>
    <cellStyle name="常规 60 10" xfId="712"/>
    <cellStyle name="常规 18 7" xfId="713"/>
    <cellStyle name="常规 23 7" xfId="714"/>
    <cellStyle name="常规 55 11" xfId="715"/>
    <cellStyle name="常规 60 11" xfId="716"/>
    <cellStyle name="常规 18 8" xfId="717"/>
    <cellStyle name="常规 23 8" xfId="718"/>
    <cellStyle name="常规 55 12" xfId="719"/>
    <cellStyle name="常规 60 12" xfId="720"/>
    <cellStyle name="常规 18 9" xfId="721"/>
    <cellStyle name="常规 23 9" xfId="722"/>
    <cellStyle name="常规 55 13" xfId="723"/>
    <cellStyle name="常规 60 13" xfId="724"/>
    <cellStyle name="常规 19 10" xfId="725"/>
    <cellStyle name="常规 24 10" xfId="726"/>
    <cellStyle name="常规 19 13" xfId="727"/>
    <cellStyle name="常规 24 13" xfId="728"/>
    <cellStyle name="常规 19 14" xfId="729"/>
    <cellStyle name="常规 24 14" xfId="730"/>
    <cellStyle name="常规 19 15" xfId="731"/>
    <cellStyle name="常规 24 15" xfId="732"/>
    <cellStyle name="常规 19 2" xfId="733"/>
    <cellStyle name="常规 24 2" xfId="734"/>
    <cellStyle name="常规 19 3" xfId="735"/>
    <cellStyle name="常规 24 3" xfId="736"/>
    <cellStyle name="常规 19 4" xfId="737"/>
    <cellStyle name="常规 24 4" xfId="738"/>
    <cellStyle name="常规 19 5" xfId="739"/>
    <cellStyle name="常规 24 5" xfId="740"/>
    <cellStyle name="常规 19 6" xfId="741"/>
    <cellStyle name="常规 24 6" xfId="742"/>
    <cellStyle name="常规 19 7" xfId="743"/>
    <cellStyle name="常规 24 7" xfId="744"/>
    <cellStyle name="常规 19 8" xfId="745"/>
    <cellStyle name="常规 24 8" xfId="746"/>
    <cellStyle name="常规 19 9" xfId="747"/>
    <cellStyle name="常规 24 9" xfId="748"/>
    <cellStyle name="常规 2" xfId="749"/>
    <cellStyle name="常规 2 2" xfId="750"/>
    <cellStyle name="常规 2 3" xfId="751"/>
    <cellStyle name="常规 25 10" xfId="752"/>
    <cellStyle name="常规 30 10" xfId="753"/>
    <cellStyle name="常规 25 11" xfId="754"/>
    <cellStyle name="常规 30 11" xfId="755"/>
    <cellStyle name="常规 25 12" xfId="756"/>
    <cellStyle name="常规 30 12" xfId="757"/>
    <cellStyle name="常规 25 13" xfId="758"/>
    <cellStyle name="常规 30 13" xfId="759"/>
    <cellStyle name="常规 25 14" xfId="760"/>
    <cellStyle name="常规 30 14" xfId="761"/>
    <cellStyle name="常规 25 15" xfId="762"/>
    <cellStyle name="常规 30 15" xfId="763"/>
    <cellStyle name="常规 25 2" xfId="764"/>
    <cellStyle name="常规 30 2" xfId="765"/>
    <cellStyle name="常规 25 3" xfId="766"/>
    <cellStyle name="常规 30 3" xfId="767"/>
    <cellStyle name="常规 25 4" xfId="768"/>
    <cellStyle name="常规 30 4" xfId="769"/>
    <cellStyle name="常规 25 5" xfId="770"/>
    <cellStyle name="常规 30 5" xfId="771"/>
    <cellStyle name="常规 25 6" xfId="772"/>
    <cellStyle name="常规 30 6" xfId="773"/>
    <cellStyle name="常规 25 7" xfId="774"/>
    <cellStyle name="常规 30 7" xfId="775"/>
    <cellStyle name="常规 25 8" xfId="776"/>
    <cellStyle name="常规 30 8" xfId="777"/>
    <cellStyle name="常规 25 9" xfId="778"/>
    <cellStyle name="常规 30 9" xfId="779"/>
    <cellStyle name="常规 26 10" xfId="780"/>
    <cellStyle name="常规 31 10" xfId="781"/>
    <cellStyle name="常规 26 11" xfId="782"/>
    <cellStyle name="常规 31 11" xfId="783"/>
    <cellStyle name="常规 26 12" xfId="784"/>
    <cellStyle name="常规 31 12" xfId="785"/>
    <cellStyle name="常规 26 6" xfId="786"/>
    <cellStyle name="常规 31 6" xfId="787"/>
    <cellStyle name="常规 26 7" xfId="788"/>
    <cellStyle name="常规 31 7" xfId="789"/>
    <cellStyle name="常规 26 8" xfId="790"/>
    <cellStyle name="常规 31 8" xfId="791"/>
    <cellStyle name="常规 26 9" xfId="792"/>
    <cellStyle name="常规 31 9" xfId="793"/>
    <cellStyle name="常规 27 10" xfId="794"/>
    <cellStyle name="常规 32 10" xfId="795"/>
    <cellStyle name="常规 27 11" xfId="796"/>
    <cellStyle name="常规 32 11" xfId="797"/>
    <cellStyle name="常规 27 12" xfId="798"/>
    <cellStyle name="常规 32 12" xfId="799"/>
    <cellStyle name="常规 27 13" xfId="800"/>
    <cellStyle name="常规 32 13" xfId="801"/>
    <cellStyle name="常规 27 14" xfId="802"/>
    <cellStyle name="常规 32 14" xfId="803"/>
    <cellStyle name="常规 27 15" xfId="804"/>
    <cellStyle name="常规 32 15" xfId="805"/>
    <cellStyle name="常规 27 2" xfId="806"/>
    <cellStyle name="常规 32 2" xfId="807"/>
    <cellStyle name="常规 27 3" xfId="808"/>
    <cellStyle name="常规 32 3" xfId="809"/>
    <cellStyle name="常规 27 4" xfId="810"/>
    <cellStyle name="常规 32 4" xfId="811"/>
    <cellStyle name="常规 27 5" xfId="812"/>
    <cellStyle name="常规 32 5" xfId="813"/>
    <cellStyle name="常规 27 6" xfId="814"/>
    <cellStyle name="常规 32 6" xfId="815"/>
    <cellStyle name="常规 27 7" xfId="816"/>
    <cellStyle name="常规 32 7" xfId="817"/>
    <cellStyle name="常规 27 8" xfId="818"/>
    <cellStyle name="常规 32 8" xfId="819"/>
    <cellStyle name="常规 27 9" xfId="820"/>
    <cellStyle name="常规 32 9" xfId="821"/>
    <cellStyle name="常规 28 10" xfId="822"/>
    <cellStyle name="常规 33 10" xfId="823"/>
    <cellStyle name="常规 28 11" xfId="824"/>
    <cellStyle name="常规 33 11" xfId="825"/>
    <cellStyle name="常规 28 12" xfId="826"/>
    <cellStyle name="常规 33 12" xfId="827"/>
    <cellStyle name="强调文字颜色 4 2 2" xfId="828"/>
    <cellStyle name="常规 28 13" xfId="829"/>
    <cellStyle name="常规 33 13" xfId="830"/>
    <cellStyle name="强调文字颜色 4 2 3" xfId="831"/>
    <cellStyle name="常规 28 14" xfId="832"/>
    <cellStyle name="常规 33 14" xfId="833"/>
    <cellStyle name="常规 28 15" xfId="834"/>
    <cellStyle name="常规 33 15" xfId="835"/>
    <cellStyle name="常规 28 2" xfId="836"/>
    <cellStyle name="常规 33 2" xfId="837"/>
    <cellStyle name="常规 28 3" xfId="838"/>
    <cellStyle name="常规 33 3" xfId="839"/>
    <cellStyle name="常规 28 4" xfId="840"/>
    <cellStyle name="常规 33 4" xfId="841"/>
    <cellStyle name="常规 28 5" xfId="842"/>
    <cellStyle name="常规 33 5" xfId="843"/>
    <cellStyle name="常规 28 6" xfId="844"/>
    <cellStyle name="常规 33 6" xfId="845"/>
    <cellStyle name="常规 56 10" xfId="846"/>
    <cellStyle name="常规 61 10" xfId="847"/>
    <cellStyle name="常规 28 7" xfId="848"/>
    <cellStyle name="常规 33 7" xfId="849"/>
    <cellStyle name="常规 56 11" xfId="850"/>
    <cellStyle name="常规 61 11" xfId="851"/>
    <cellStyle name="常规 28 8" xfId="852"/>
    <cellStyle name="常规 33 8" xfId="853"/>
    <cellStyle name="常规 56 12" xfId="854"/>
    <cellStyle name="常规 61 12" xfId="855"/>
    <cellStyle name="常规 28 9" xfId="856"/>
    <cellStyle name="常规 33 9" xfId="857"/>
    <cellStyle name="常规 56 13" xfId="858"/>
    <cellStyle name="常规 61 13" xfId="859"/>
    <cellStyle name="常规 29 10" xfId="860"/>
    <cellStyle name="常规 34 10" xfId="861"/>
    <cellStyle name="常规 29 13" xfId="862"/>
    <cellStyle name="常规 34 13" xfId="863"/>
    <cellStyle name="常规 29 14" xfId="864"/>
    <cellStyle name="常规 34 14" xfId="865"/>
    <cellStyle name="常规 29 15" xfId="866"/>
    <cellStyle name="常规 34 15" xfId="867"/>
    <cellStyle name="常规 29 2" xfId="868"/>
    <cellStyle name="常规 34 2" xfId="869"/>
    <cellStyle name="常规 29 3" xfId="870"/>
    <cellStyle name="常规 34 3" xfId="871"/>
    <cellStyle name="常规 29 4" xfId="872"/>
    <cellStyle name="常规 34 4" xfId="873"/>
    <cellStyle name="常规 29 5" xfId="874"/>
    <cellStyle name="常规 34 5" xfId="875"/>
    <cellStyle name="常规 29 6" xfId="876"/>
    <cellStyle name="常规 34 6" xfId="877"/>
    <cellStyle name="常规 29 7" xfId="878"/>
    <cellStyle name="常规 34 7" xfId="879"/>
    <cellStyle name="常规 29 8" xfId="880"/>
    <cellStyle name="常规 34 8" xfId="881"/>
    <cellStyle name="常规 29 9" xfId="882"/>
    <cellStyle name="常规 34 9" xfId="883"/>
    <cellStyle name="常规 3 10" xfId="884"/>
    <cellStyle name="常规 3 11" xfId="885"/>
    <cellStyle name="常规 3 12" xfId="886"/>
    <cellStyle name="常规 3 13" xfId="887"/>
    <cellStyle name="常规 3 14" xfId="888"/>
    <cellStyle name="常规 3 15" xfId="889"/>
    <cellStyle name="常规 3 2" xfId="890"/>
    <cellStyle name="常规 3 3" xfId="891"/>
    <cellStyle name="常规 3 4" xfId="892"/>
    <cellStyle name="常规 3 5" xfId="893"/>
    <cellStyle name="常规 3 6" xfId="894"/>
    <cellStyle name="常规 3 7" xfId="895"/>
    <cellStyle name="常规 3 8" xfId="896"/>
    <cellStyle name="常规 3 9" xfId="897"/>
    <cellStyle name="常规 35 10" xfId="898"/>
    <cellStyle name="常规 40 10" xfId="899"/>
    <cellStyle name="常规 35 11" xfId="900"/>
    <cellStyle name="常规 40 11" xfId="901"/>
    <cellStyle name="常规 35 12" xfId="902"/>
    <cellStyle name="常规 40 12" xfId="903"/>
    <cellStyle name="常规 35 13" xfId="904"/>
    <cellStyle name="常规 40 13" xfId="905"/>
    <cellStyle name="常规 35 14" xfId="906"/>
    <cellStyle name="常规 40 14" xfId="907"/>
    <cellStyle name="常规 35 15" xfId="908"/>
    <cellStyle name="常规 40 15" xfId="909"/>
    <cellStyle name="常规 35 2" xfId="910"/>
    <cellStyle name="常规 40 2" xfId="911"/>
    <cellStyle name="常规 35 3" xfId="912"/>
    <cellStyle name="常规 40 3" xfId="913"/>
    <cellStyle name="常规 35 4" xfId="914"/>
    <cellStyle name="常规 40 4" xfId="915"/>
    <cellStyle name="常规 35 5" xfId="916"/>
    <cellStyle name="常规 40 5" xfId="917"/>
    <cellStyle name="常规 35 6" xfId="918"/>
    <cellStyle name="常规 40 6" xfId="919"/>
    <cellStyle name="常规 35 7" xfId="920"/>
    <cellStyle name="常规 40 7" xfId="921"/>
    <cellStyle name="常规 35 8" xfId="922"/>
    <cellStyle name="常规 40 8" xfId="923"/>
    <cellStyle name="常规 35 9" xfId="924"/>
    <cellStyle name="常规 40 9" xfId="925"/>
    <cellStyle name="常规 36 10" xfId="926"/>
    <cellStyle name="常规 41 10" xfId="927"/>
    <cellStyle name="常规 36 11" xfId="928"/>
    <cellStyle name="常规 41 11" xfId="929"/>
    <cellStyle name="常规 36 12" xfId="930"/>
    <cellStyle name="常规 41 12" xfId="931"/>
    <cellStyle name="常规 36 13" xfId="932"/>
    <cellStyle name="常规 41 13" xfId="933"/>
    <cellStyle name="常规 36 14" xfId="934"/>
    <cellStyle name="常规 41 14" xfId="935"/>
    <cellStyle name="常规 36 15" xfId="936"/>
    <cellStyle name="常规 41 15" xfId="937"/>
    <cellStyle name="常规 36 2" xfId="938"/>
    <cellStyle name="常规 41 2" xfId="939"/>
    <cellStyle name="常规 36 3" xfId="940"/>
    <cellStyle name="常规 41 3" xfId="941"/>
    <cellStyle name="常规 36 4" xfId="942"/>
    <cellStyle name="常规 41 4" xfId="943"/>
    <cellStyle name="常规 36 5" xfId="944"/>
    <cellStyle name="常规 41 5" xfId="945"/>
    <cellStyle name="常规 36 6" xfId="946"/>
    <cellStyle name="常规 41 6" xfId="947"/>
    <cellStyle name="常规 36 7" xfId="948"/>
    <cellStyle name="常规 41 7" xfId="949"/>
    <cellStyle name="常规 36 8" xfId="950"/>
    <cellStyle name="常规 41 8" xfId="951"/>
    <cellStyle name="常规 36 9" xfId="952"/>
    <cellStyle name="常规 41 9" xfId="953"/>
    <cellStyle name="常规 37 10" xfId="954"/>
    <cellStyle name="常规 42 10" xfId="955"/>
    <cellStyle name="常规 37 11" xfId="956"/>
    <cellStyle name="常规 42 11" xfId="957"/>
    <cellStyle name="常规 37 12" xfId="958"/>
    <cellStyle name="常规 42 12" xfId="959"/>
    <cellStyle name="常规 37 13" xfId="960"/>
    <cellStyle name="常规 42 13" xfId="961"/>
    <cellStyle name="常规 37 14" xfId="962"/>
    <cellStyle name="常规 42 14" xfId="963"/>
    <cellStyle name="常规 37 15" xfId="964"/>
    <cellStyle name="常规 42 15" xfId="965"/>
    <cellStyle name="常规 37 2" xfId="966"/>
    <cellStyle name="常规 42 2" xfId="967"/>
    <cellStyle name="常规 37 3" xfId="968"/>
    <cellStyle name="常规 42 3" xfId="969"/>
    <cellStyle name="常规 37 4" xfId="970"/>
    <cellStyle name="常规 42 4" xfId="971"/>
    <cellStyle name="常规 37 5" xfId="972"/>
    <cellStyle name="常规 42 5" xfId="973"/>
    <cellStyle name="常规 37 6" xfId="974"/>
    <cellStyle name="常规 42 6" xfId="975"/>
    <cellStyle name="常规 37 7" xfId="976"/>
    <cellStyle name="常规 42 7" xfId="977"/>
    <cellStyle name="常规 37 8" xfId="978"/>
    <cellStyle name="常规 42 8" xfId="979"/>
    <cellStyle name="常规 37 9" xfId="980"/>
    <cellStyle name="常规 42 9" xfId="981"/>
    <cellStyle name="常规 38 10" xfId="982"/>
    <cellStyle name="常规 43 10" xfId="983"/>
    <cellStyle name="常规 38 11" xfId="984"/>
    <cellStyle name="常规 43 11" xfId="985"/>
    <cellStyle name="常规 38 12" xfId="986"/>
    <cellStyle name="常规 43 12" xfId="987"/>
    <cellStyle name="强调文字颜色 5 2 2" xfId="988"/>
    <cellStyle name="常规 38 13" xfId="989"/>
    <cellStyle name="常规 43 13" xfId="990"/>
    <cellStyle name="强调文字颜色 5 2 3" xfId="991"/>
    <cellStyle name="常规 38 14" xfId="992"/>
    <cellStyle name="常规 43 14" xfId="993"/>
    <cellStyle name="常规 38 2" xfId="994"/>
    <cellStyle name="常规 43 2" xfId="995"/>
    <cellStyle name="常规 38 3" xfId="996"/>
    <cellStyle name="常规 43 3" xfId="997"/>
    <cellStyle name="常规 38 4" xfId="998"/>
    <cellStyle name="常规 43 4" xfId="999"/>
    <cellStyle name="常规 38 5" xfId="1000"/>
    <cellStyle name="常规 43 5" xfId="1001"/>
    <cellStyle name="常规 38 6" xfId="1002"/>
    <cellStyle name="常规 43 6" xfId="1003"/>
    <cellStyle name="常规 57 10" xfId="1004"/>
    <cellStyle name="常规 62 10" xfId="1005"/>
    <cellStyle name="常规 38 7" xfId="1006"/>
    <cellStyle name="常规 43 7" xfId="1007"/>
    <cellStyle name="常规 57 11" xfId="1008"/>
    <cellStyle name="常规 62 11" xfId="1009"/>
    <cellStyle name="常规 38 8" xfId="1010"/>
    <cellStyle name="常规 43 8" xfId="1011"/>
    <cellStyle name="常规 57 12" xfId="1012"/>
    <cellStyle name="常规 62 12" xfId="1013"/>
    <cellStyle name="常规 38 9" xfId="1014"/>
    <cellStyle name="常规 43 9" xfId="1015"/>
    <cellStyle name="常规 57 13" xfId="1016"/>
    <cellStyle name="常规 62 13" xfId="1017"/>
    <cellStyle name="常规 39 10" xfId="1018"/>
    <cellStyle name="常规 44 10" xfId="1019"/>
    <cellStyle name="常规 39 13" xfId="1020"/>
    <cellStyle name="常规 44 13" xfId="1021"/>
    <cellStyle name="常规 39 14" xfId="1022"/>
    <cellStyle name="常规 44 14" xfId="1023"/>
    <cellStyle name="常规 39 15" xfId="1024"/>
    <cellStyle name="常规 44 15" xfId="1025"/>
    <cellStyle name="常规 39 2" xfId="1026"/>
    <cellStyle name="常规 44 2" xfId="1027"/>
    <cellStyle name="常规 39 3" xfId="1028"/>
    <cellStyle name="常规 44 3" xfId="1029"/>
    <cellStyle name="常规 39 4" xfId="1030"/>
    <cellStyle name="常规 44 4" xfId="1031"/>
    <cellStyle name="常规 39 5" xfId="1032"/>
    <cellStyle name="常规 44 5" xfId="1033"/>
    <cellStyle name="常规 39 6" xfId="1034"/>
    <cellStyle name="常规 44 6" xfId="1035"/>
    <cellStyle name="常规 39 7" xfId="1036"/>
    <cellStyle name="常规 44 7" xfId="1037"/>
    <cellStyle name="常规 39 8" xfId="1038"/>
    <cellStyle name="常规 44 8" xfId="1039"/>
    <cellStyle name="常规 39 9" xfId="1040"/>
    <cellStyle name="常规 44 9" xfId="1041"/>
    <cellStyle name="常规 4 10" xfId="1042"/>
    <cellStyle name="常规 4 11" xfId="1043"/>
    <cellStyle name="常规 4 12" xfId="1044"/>
    <cellStyle name="常规 4 13" xfId="1045"/>
    <cellStyle name="常规 4 14" xfId="1046"/>
    <cellStyle name="常规 4 15" xfId="1047"/>
    <cellStyle name="常规 4 2" xfId="1048"/>
    <cellStyle name="常规 4 3" xfId="1049"/>
    <cellStyle name="常规 4 4" xfId="1050"/>
    <cellStyle name="常规 4 5" xfId="1051"/>
    <cellStyle name="常规 4 6" xfId="1052"/>
    <cellStyle name="常规 4 7" xfId="1053"/>
    <cellStyle name="常规 4 8" xfId="1054"/>
    <cellStyle name="常规 4 9" xfId="1055"/>
    <cellStyle name="常规 43 15" xfId="1056"/>
    <cellStyle name="常规 45 10" xfId="1057"/>
    <cellStyle name="常规 50 10" xfId="1058"/>
    <cellStyle name="常规 45 11" xfId="1059"/>
    <cellStyle name="常规 50 11" xfId="1060"/>
    <cellStyle name="常规 45 12" xfId="1061"/>
    <cellStyle name="常规 50 12" xfId="1062"/>
    <cellStyle name="常规 45 13" xfId="1063"/>
    <cellStyle name="常规 50 13" xfId="1064"/>
    <cellStyle name="常规 45 14" xfId="1065"/>
    <cellStyle name="常规 50 14" xfId="1066"/>
    <cellStyle name="常规 45 15" xfId="1067"/>
    <cellStyle name="常规 50 15" xfId="1068"/>
    <cellStyle name="常规 45 2" xfId="1069"/>
    <cellStyle name="常规 50 2" xfId="1070"/>
    <cellStyle name="常规 45 3" xfId="1071"/>
    <cellStyle name="常规 50 3" xfId="1072"/>
    <cellStyle name="常规 45 4" xfId="1073"/>
    <cellStyle name="常规 50 4" xfId="1074"/>
    <cellStyle name="常规 45 5" xfId="1075"/>
    <cellStyle name="常规 50 5" xfId="1076"/>
    <cellStyle name="常规 45 6" xfId="1077"/>
    <cellStyle name="常规 50 6" xfId="1078"/>
    <cellStyle name="常规 45 7" xfId="1079"/>
    <cellStyle name="常规 50 7" xfId="1080"/>
    <cellStyle name="常规 45 8" xfId="1081"/>
    <cellStyle name="常规 50 8" xfId="1082"/>
    <cellStyle name="常规 45 9" xfId="1083"/>
    <cellStyle name="常规 50 9" xfId="1084"/>
    <cellStyle name="常规 46 10" xfId="1085"/>
    <cellStyle name="常规 51 10" xfId="1086"/>
    <cellStyle name="常规 46 11" xfId="1087"/>
    <cellStyle name="常规 51 11" xfId="1088"/>
    <cellStyle name="常规 46 12" xfId="1089"/>
    <cellStyle name="常规 51 12" xfId="1090"/>
    <cellStyle name="常规 46 13" xfId="1091"/>
    <cellStyle name="常规 51 13" xfId="1092"/>
    <cellStyle name="常规 46 14" xfId="1093"/>
    <cellStyle name="常规 51 14" xfId="1094"/>
    <cellStyle name="常规 46 15" xfId="1095"/>
    <cellStyle name="常规 51 15" xfId="1096"/>
    <cellStyle name="常规 46 2" xfId="1097"/>
    <cellStyle name="常规 51 2" xfId="1098"/>
    <cellStyle name="常规 46 3" xfId="1099"/>
    <cellStyle name="常规 51 3" xfId="1100"/>
    <cellStyle name="常规 46 4" xfId="1101"/>
    <cellStyle name="常规 51 4" xfId="1102"/>
    <cellStyle name="常规 46 5" xfId="1103"/>
    <cellStyle name="常规 51 5" xfId="1104"/>
    <cellStyle name="常规 46 6" xfId="1105"/>
    <cellStyle name="常规 51 6" xfId="1106"/>
    <cellStyle name="常规 46 7" xfId="1107"/>
    <cellStyle name="常规 51 7" xfId="1108"/>
    <cellStyle name="常规 46 8" xfId="1109"/>
    <cellStyle name="常规 51 8" xfId="1110"/>
    <cellStyle name="常规 46 9" xfId="1111"/>
    <cellStyle name="常规 51 9" xfId="1112"/>
    <cellStyle name="常规 47 10" xfId="1113"/>
    <cellStyle name="常规 52 10" xfId="1114"/>
    <cellStyle name="常规 47 11" xfId="1115"/>
    <cellStyle name="常规 52 11" xfId="1116"/>
    <cellStyle name="常规 47 12" xfId="1117"/>
    <cellStyle name="常规 52 12" xfId="1118"/>
    <cellStyle name="常规 47 13" xfId="1119"/>
    <cellStyle name="常规 52 13" xfId="1120"/>
    <cellStyle name="强调文字颜色 4 2" xfId="1121"/>
    <cellStyle name="常规 47 14" xfId="1122"/>
    <cellStyle name="常规 52 14" xfId="1123"/>
    <cellStyle name="强调文字颜色 4 3" xfId="1124"/>
    <cellStyle name="常规 47 15" xfId="1125"/>
    <cellStyle name="常规 52 15" xfId="1126"/>
    <cellStyle name="常规 47 2" xfId="1127"/>
    <cellStyle name="常规 52 2" xfId="1128"/>
    <cellStyle name="常规 47 3" xfId="1129"/>
    <cellStyle name="常规 52 3" xfId="1130"/>
    <cellStyle name="常规 47 4" xfId="1131"/>
    <cellStyle name="常规 52 4" xfId="1132"/>
    <cellStyle name="常规 47 5" xfId="1133"/>
    <cellStyle name="常规 52 5" xfId="1134"/>
    <cellStyle name="常规 47 6" xfId="1135"/>
    <cellStyle name="常规 52 6" xfId="1136"/>
    <cellStyle name="常规 47 7" xfId="1137"/>
    <cellStyle name="常规 52 7" xfId="1138"/>
    <cellStyle name="常规 47 8" xfId="1139"/>
    <cellStyle name="常规 52 8" xfId="1140"/>
    <cellStyle name="常规 47 9" xfId="1141"/>
    <cellStyle name="常规 52 9" xfId="1142"/>
    <cellStyle name="常规 48 10" xfId="1143"/>
    <cellStyle name="常规 53 10" xfId="1144"/>
    <cellStyle name="常规 48 11" xfId="1145"/>
    <cellStyle name="常规 53 11" xfId="1146"/>
    <cellStyle name="常规 48 12" xfId="1147"/>
    <cellStyle name="常规 53 12" xfId="1148"/>
    <cellStyle name="强调文字颜色 6 2 2" xfId="1149"/>
    <cellStyle name="常规 48 13" xfId="1150"/>
    <cellStyle name="常规 53 13" xfId="1151"/>
    <cellStyle name="强调文字颜色 6 2 3" xfId="1152"/>
    <cellStyle name="常规 48 14" xfId="1153"/>
    <cellStyle name="常规 53 14" xfId="1154"/>
    <cellStyle name="常规 48 15" xfId="1155"/>
    <cellStyle name="常规 53 15" xfId="1156"/>
    <cellStyle name="常规 48 2" xfId="1157"/>
    <cellStyle name="常规 53 2" xfId="1158"/>
    <cellStyle name="常规 48 3" xfId="1159"/>
    <cellStyle name="常规 53 3" xfId="1160"/>
    <cellStyle name="常规 48 4" xfId="1161"/>
    <cellStyle name="常规 53 4" xfId="1162"/>
    <cellStyle name="常规 48 5" xfId="1163"/>
    <cellStyle name="常规 53 5" xfId="1164"/>
    <cellStyle name="常规 48 6" xfId="1165"/>
    <cellStyle name="常规 53 6" xfId="1166"/>
    <cellStyle name="常规 58 10" xfId="1167"/>
    <cellStyle name="常规 63 10" xfId="1168"/>
    <cellStyle name="常规 48 7" xfId="1169"/>
    <cellStyle name="常规 53 7" xfId="1170"/>
    <cellStyle name="常规 58 11" xfId="1171"/>
    <cellStyle name="常规 63 11" xfId="1172"/>
    <cellStyle name="常规 48 8" xfId="1173"/>
    <cellStyle name="常规 53 8" xfId="1174"/>
    <cellStyle name="常规 58 12" xfId="1175"/>
    <cellStyle name="常规 63 12" xfId="1176"/>
    <cellStyle name="常规 48 9" xfId="1177"/>
    <cellStyle name="常规 53 9" xfId="1178"/>
    <cellStyle name="常规 58 13" xfId="1179"/>
    <cellStyle name="常规 63 13" xfId="1180"/>
    <cellStyle name="常规 49 14" xfId="1181"/>
    <cellStyle name="常规 54 14" xfId="1182"/>
    <cellStyle name="常规 49 15" xfId="1183"/>
    <cellStyle name="常规 54 15" xfId="1184"/>
    <cellStyle name="常规 49 2" xfId="1185"/>
    <cellStyle name="常规 54 2" xfId="1186"/>
    <cellStyle name="常规 49 3" xfId="1187"/>
    <cellStyle name="常规 54 3" xfId="1188"/>
    <cellStyle name="常规 49 4" xfId="1189"/>
    <cellStyle name="常规 54 4" xfId="1190"/>
    <cellStyle name="常规 49 5" xfId="1191"/>
    <cellStyle name="常规 54 5" xfId="1192"/>
    <cellStyle name="常规 49 6" xfId="1193"/>
    <cellStyle name="常规 54 6" xfId="1194"/>
    <cellStyle name="常规 49 7" xfId="1195"/>
    <cellStyle name="常规 54 7" xfId="1196"/>
    <cellStyle name="常规 49 8" xfId="1197"/>
    <cellStyle name="常规 54 8" xfId="1198"/>
    <cellStyle name="常规 49 9" xfId="1199"/>
    <cellStyle name="常规 54 9" xfId="1200"/>
    <cellStyle name="常规 5 10" xfId="1201"/>
    <cellStyle name="常规 5 11" xfId="1202"/>
    <cellStyle name="常规 5 12" xfId="1203"/>
    <cellStyle name="常规 5 13" xfId="1204"/>
    <cellStyle name="常规 5 14" xfId="1205"/>
    <cellStyle name="常规 5 15" xfId="1206"/>
    <cellStyle name="常规 55 14" xfId="1207"/>
    <cellStyle name="常规 60 14" xfId="1208"/>
    <cellStyle name="常规 55 15" xfId="1209"/>
    <cellStyle name="常规 60 15" xfId="1210"/>
    <cellStyle name="常规 55 2" xfId="1211"/>
    <cellStyle name="常规 60 2" xfId="1212"/>
    <cellStyle name="常规 55 3" xfId="1213"/>
    <cellStyle name="常规 60 3" xfId="1214"/>
    <cellStyle name="常规 55 4" xfId="1215"/>
    <cellStyle name="常规 60 4" xfId="1216"/>
    <cellStyle name="常规 55 5" xfId="1217"/>
    <cellStyle name="常规 60 5" xfId="1218"/>
    <cellStyle name="常规 55 6" xfId="1219"/>
    <cellStyle name="常规 60 6" xfId="1220"/>
    <cellStyle name="常规 55 7" xfId="1221"/>
    <cellStyle name="常规 60 7" xfId="1222"/>
    <cellStyle name="常规 55 8" xfId="1223"/>
    <cellStyle name="常规 60 8" xfId="1224"/>
    <cellStyle name="常规 55 9" xfId="1225"/>
    <cellStyle name="常规 60 9" xfId="1226"/>
    <cellStyle name="常规 56 14" xfId="1227"/>
    <cellStyle name="常规 61 14" xfId="1228"/>
    <cellStyle name="常规 56 15" xfId="1229"/>
    <cellStyle name="常规 61 15" xfId="1230"/>
    <cellStyle name="常规 56 2" xfId="1231"/>
    <cellStyle name="常规 61 2" xfId="1232"/>
    <cellStyle name="常规 56 3" xfId="1233"/>
    <cellStyle name="常规 61 3" xfId="1234"/>
    <cellStyle name="常规 56 4" xfId="1235"/>
    <cellStyle name="常规 61 4" xfId="1236"/>
    <cellStyle name="常规 56 5" xfId="1237"/>
    <cellStyle name="常规 61 5" xfId="1238"/>
    <cellStyle name="常规 56 6" xfId="1239"/>
    <cellStyle name="常规 61 6" xfId="1240"/>
    <cellStyle name="常规 56 7" xfId="1241"/>
    <cellStyle name="常规 61 7" xfId="1242"/>
    <cellStyle name="常规 56 8" xfId="1243"/>
    <cellStyle name="常规 61 8" xfId="1244"/>
    <cellStyle name="常规 56 9" xfId="1245"/>
    <cellStyle name="常规 61 9" xfId="1246"/>
    <cellStyle name="常规 57 14" xfId="1247"/>
    <cellStyle name="常规 62 14" xfId="1248"/>
    <cellStyle name="常规 57 15" xfId="1249"/>
    <cellStyle name="常规 62 15" xfId="1250"/>
    <cellStyle name="常规 57 2" xfId="1251"/>
    <cellStyle name="常规 62 2" xfId="1252"/>
    <cellStyle name="常规 57 3" xfId="1253"/>
    <cellStyle name="常规 62 3" xfId="1254"/>
    <cellStyle name="常规 57 4" xfId="1255"/>
    <cellStyle name="常规 62 4" xfId="1256"/>
    <cellStyle name="常规 57 5" xfId="1257"/>
    <cellStyle name="常规 62 5" xfId="1258"/>
    <cellStyle name="常规 57 6" xfId="1259"/>
    <cellStyle name="常规 62 6" xfId="1260"/>
    <cellStyle name="常规 57 7" xfId="1261"/>
    <cellStyle name="常规 62 7" xfId="1262"/>
    <cellStyle name="常规 57 8" xfId="1263"/>
    <cellStyle name="常规 62 8" xfId="1264"/>
    <cellStyle name="常规 57 9" xfId="1265"/>
    <cellStyle name="常规 62 9" xfId="1266"/>
    <cellStyle name="常规 58 14" xfId="1267"/>
    <cellStyle name="常规 63 14" xfId="1268"/>
    <cellStyle name="常规 58 15" xfId="1269"/>
    <cellStyle name="常规 63 15" xfId="1270"/>
    <cellStyle name="常规 58 2" xfId="1271"/>
    <cellStyle name="常规 63 2" xfId="1272"/>
    <cellStyle name="常规 58 3" xfId="1273"/>
    <cellStyle name="常规 63 3" xfId="1274"/>
    <cellStyle name="常规 58 4" xfId="1275"/>
    <cellStyle name="常规 63 4" xfId="1276"/>
    <cellStyle name="常规 58 5" xfId="1277"/>
    <cellStyle name="常规 63 5" xfId="1278"/>
    <cellStyle name="常规 58 6" xfId="1279"/>
    <cellStyle name="常规 59 10" xfId="1280"/>
    <cellStyle name="常规 63 6" xfId="1281"/>
    <cellStyle name="常规 64 10" xfId="1282"/>
    <cellStyle name="常规 58 7" xfId="1283"/>
    <cellStyle name="常规 59 11" xfId="1284"/>
    <cellStyle name="常规 63 7" xfId="1285"/>
    <cellStyle name="常规 64 11" xfId="1286"/>
    <cellStyle name="常规 58 8" xfId="1287"/>
    <cellStyle name="常规 59 12" xfId="1288"/>
    <cellStyle name="常规 63 8" xfId="1289"/>
    <cellStyle name="常规 64 12" xfId="1290"/>
    <cellStyle name="常规 58 9" xfId="1291"/>
    <cellStyle name="常规 59 13" xfId="1292"/>
    <cellStyle name="常规 63 9" xfId="1293"/>
    <cellStyle name="常规 64 13" xfId="1294"/>
    <cellStyle name="常规 59 14" xfId="1295"/>
    <cellStyle name="常规 64 14" xfId="1296"/>
    <cellStyle name="常规 59 15" xfId="1297"/>
    <cellStyle name="常规 64 15" xfId="1298"/>
    <cellStyle name="常规 59 2" xfId="1299"/>
    <cellStyle name="常规 64 2" xfId="1300"/>
    <cellStyle name="常规 59 3" xfId="1301"/>
    <cellStyle name="常规 64 3" xfId="1302"/>
    <cellStyle name="常规 59 4" xfId="1303"/>
    <cellStyle name="常规 64 4" xfId="1304"/>
    <cellStyle name="常规 59 5" xfId="1305"/>
    <cellStyle name="常规 64 5" xfId="1306"/>
    <cellStyle name="常规 59 6" xfId="1307"/>
    <cellStyle name="常规 64 6" xfId="1308"/>
    <cellStyle name="常规 59 7" xfId="1309"/>
    <cellStyle name="常规 64 7" xfId="1310"/>
    <cellStyle name="常规 59 8" xfId="1311"/>
    <cellStyle name="常规 64 8" xfId="1312"/>
    <cellStyle name="常规 59 9" xfId="1313"/>
    <cellStyle name="常规 64 9" xfId="1314"/>
    <cellStyle name="常规 6 10" xfId="1315"/>
    <cellStyle name="常规 6 11" xfId="1316"/>
    <cellStyle name="常规 6 12" xfId="1317"/>
    <cellStyle name="常规 6 13" xfId="1318"/>
    <cellStyle name="常规 6 14" xfId="1319"/>
    <cellStyle name="常规 6 15" xfId="1320"/>
    <cellStyle name="常规 6 2" xfId="1321"/>
    <cellStyle name="常规 6 3" xfId="1322"/>
    <cellStyle name="常规 6 4" xfId="1323"/>
    <cellStyle name="常规 6 5" xfId="1324"/>
    <cellStyle name="警告文本" xfId="1325"/>
    <cellStyle name="常规 6 6" xfId="1326"/>
    <cellStyle name="常规 6 7" xfId="1327"/>
    <cellStyle name="常规 6 8" xfId="1328"/>
    <cellStyle name="常规 6 9" xfId="1329"/>
    <cellStyle name="常规 65 10" xfId="1330"/>
    <cellStyle name="常规 68 6" xfId="1331"/>
    <cellStyle name="常规 70 10" xfId="1332"/>
    <cellStyle name="常规 73 6" xfId="1333"/>
    <cellStyle name="常规 65 11" xfId="1334"/>
    <cellStyle name="常规 68 7" xfId="1335"/>
    <cellStyle name="常规 70 11" xfId="1336"/>
    <cellStyle name="常规 73 7" xfId="1337"/>
    <cellStyle name="常规 65 12" xfId="1338"/>
    <cellStyle name="常规 68 8" xfId="1339"/>
    <cellStyle name="常规 70 12" xfId="1340"/>
    <cellStyle name="常规 73 8" xfId="1341"/>
    <cellStyle name="常规 65 13" xfId="1342"/>
    <cellStyle name="常规 68 9" xfId="1343"/>
    <cellStyle name="常规 70 13" xfId="1344"/>
    <cellStyle name="常规 73 9" xfId="1345"/>
    <cellStyle name="常规 65 14" xfId="1346"/>
    <cellStyle name="常规 70 14" xfId="1347"/>
    <cellStyle name="常规 65 15" xfId="1348"/>
    <cellStyle name="常规 70 15" xfId="1349"/>
    <cellStyle name="常规 65 2" xfId="1350"/>
    <cellStyle name="常规 70 2" xfId="1351"/>
    <cellStyle name="常规 65 3" xfId="1352"/>
    <cellStyle name="常规 70 3" xfId="1353"/>
    <cellStyle name="常规 65 4" xfId="1354"/>
    <cellStyle name="常规 70 4" xfId="1355"/>
    <cellStyle name="常规 65 5" xfId="1356"/>
    <cellStyle name="常规 70 5" xfId="1357"/>
    <cellStyle name="常规 65 6" xfId="1358"/>
    <cellStyle name="常规 70 6" xfId="1359"/>
    <cellStyle name="常规 65 7" xfId="1360"/>
    <cellStyle name="常规 70 7" xfId="1361"/>
    <cellStyle name="常规 65 8" xfId="1362"/>
    <cellStyle name="常规 70 8" xfId="1363"/>
    <cellStyle name="常规 65 9" xfId="1364"/>
    <cellStyle name="常规 70 9" xfId="1365"/>
    <cellStyle name="常规 66 10" xfId="1366"/>
    <cellStyle name="常规 71 10" xfId="1367"/>
    <cellStyle name="常规 78 6" xfId="1368"/>
    <cellStyle name="常规 83 6" xfId="1369"/>
    <cellStyle name="常规 66 11" xfId="1370"/>
    <cellStyle name="常规 71 11" xfId="1371"/>
    <cellStyle name="常规 78 7" xfId="1372"/>
    <cellStyle name="常规 83 7" xfId="1373"/>
    <cellStyle name="常规 66 12" xfId="1374"/>
    <cellStyle name="常规 71 12" xfId="1375"/>
    <cellStyle name="常规 78 8" xfId="1376"/>
    <cellStyle name="常规 83 8" xfId="1377"/>
    <cellStyle name="常规 66 13" xfId="1378"/>
    <cellStyle name="常规 71 13" xfId="1379"/>
    <cellStyle name="常规 78 9" xfId="1380"/>
    <cellStyle name="常规 83 9" xfId="1381"/>
    <cellStyle name="常规 66 14" xfId="1382"/>
    <cellStyle name="常规 71 14" xfId="1383"/>
    <cellStyle name="常规 66 15" xfId="1384"/>
    <cellStyle name="常规 71 15" xfId="1385"/>
    <cellStyle name="常规 66 2" xfId="1386"/>
    <cellStyle name="常规 71 2" xfId="1387"/>
    <cellStyle name="常规 66 3" xfId="1388"/>
    <cellStyle name="常规 71 3" xfId="1389"/>
    <cellStyle name="常规 66 4" xfId="1390"/>
    <cellStyle name="常规 71 4" xfId="1391"/>
    <cellStyle name="常规 66 5" xfId="1392"/>
    <cellStyle name="常规 71 5" xfId="1393"/>
    <cellStyle name="常规 66 6" xfId="1394"/>
    <cellStyle name="常规 71 6" xfId="1395"/>
    <cellStyle name="常规 66 7" xfId="1396"/>
    <cellStyle name="常规 71 7" xfId="1397"/>
    <cellStyle name="常规 66 8" xfId="1398"/>
    <cellStyle name="常规 71 8" xfId="1399"/>
    <cellStyle name="常规 66 9" xfId="1400"/>
    <cellStyle name="常规 71 9" xfId="1401"/>
    <cellStyle name="常规 67 10" xfId="1402"/>
    <cellStyle name="常规 72 10" xfId="1403"/>
    <cellStyle name="常规 88 6" xfId="1404"/>
    <cellStyle name="常规 93 6" xfId="1405"/>
    <cellStyle name="常规 67 11" xfId="1406"/>
    <cellStyle name="常规 72 11" xfId="1407"/>
    <cellStyle name="常规 88 7" xfId="1408"/>
    <cellStyle name="常规 93 7" xfId="1409"/>
    <cellStyle name="常规 67 12" xfId="1410"/>
    <cellStyle name="常规 72 12" xfId="1411"/>
    <cellStyle name="常规 88 8" xfId="1412"/>
    <cellStyle name="常规 93 8" xfId="1413"/>
    <cellStyle name="常规 67 13" xfId="1414"/>
    <cellStyle name="常规 72 13" xfId="1415"/>
    <cellStyle name="常规 88 9" xfId="1416"/>
    <cellStyle name="常规 93 9" xfId="1417"/>
    <cellStyle name="常规 67 14" xfId="1418"/>
    <cellStyle name="常规 72 14" xfId="1419"/>
    <cellStyle name="常规 67 15" xfId="1420"/>
    <cellStyle name="常规 72 15" xfId="1421"/>
    <cellStyle name="常规 67 2" xfId="1422"/>
    <cellStyle name="常规 72 2" xfId="1423"/>
    <cellStyle name="常规 67 3" xfId="1424"/>
    <cellStyle name="常规 72 3" xfId="1425"/>
    <cellStyle name="常规 67 4" xfId="1426"/>
    <cellStyle name="常规 72 4" xfId="1427"/>
    <cellStyle name="常规 67 5" xfId="1428"/>
    <cellStyle name="常规 72 5" xfId="1429"/>
    <cellStyle name="常规 67 6" xfId="1430"/>
    <cellStyle name="常规 72 6" xfId="1431"/>
    <cellStyle name="常规 67 7" xfId="1432"/>
    <cellStyle name="常规 72 7" xfId="1433"/>
    <cellStyle name="常规 67 8" xfId="1434"/>
    <cellStyle name="常规 72 8" xfId="1435"/>
    <cellStyle name="常规 67 9" xfId="1436"/>
    <cellStyle name="常规 72 9" xfId="1437"/>
    <cellStyle name="常规 68 10" xfId="1438"/>
    <cellStyle name="常规 73 10" xfId="1439"/>
    <cellStyle name="常规 98 6" xfId="1440"/>
    <cellStyle name="常规 68 11" xfId="1441"/>
    <cellStyle name="常规 73 11" xfId="1442"/>
    <cellStyle name="常规 98 7" xfId="1443"/>
    <cellStyle name="常规 68 12" xfId="1444"/>
    <cellStyle name="常规 73 12" xfId="1445"/>
    <cellStyle name="常规 98 8" xfId="1446"/>
    <cellStyle name="常规 68 13" xfId="1447"/>
    <cellStyle name="常规 73 13" xfId="1448"/>
    <cellStyle name="常规 98 9" xfId="1449"/>
    <cellStyle name="常规 68 14" xfId="1450"/>
    <cellStyle name="常规 73 14" xfId="1451"/>
    <cellStyle name="常规 68 15" xfId="1452"/>
    <cellStyle name="常规 73 15" xfId="1453"/>
    <cellStyle name="常规 68 2" xfId="1454"/>
    <cellStyle name="常规 73 2" xfId="1455"/>
    <cellStyle name="常规 68 3" xfId="1456"/>
    <cellStyle name="常规 73 3" xfId="1457"/>
    <cellStyle name="常规 68 4" xfId="1458"/>
    <cellStyle name="常规 73 4" xfId="1459"/>
    <cellStyle name="常规 68 5" xfId="1460"/>
    <cellStyle name="常规 73 5" xfId="1461"/>
    <cellStyle name="常规 69 10" xfId="1462"/>
    <cellStyle name="常规 74 10" xfId="1463"/>
    <cellStyle name="常规 69 11" xfId="1464"/>
    <cellStyle name="常规 74 11" xfId="1465"/>
    <cellStyle name="常规 69 12" xfId="1466"/>
    <cellStyle name="常规 74 12" xfId="1467"/>
    <cellStyle name="常规 69 13" xfId="1468"/>
    <cellStyle name="常规 74 13" xfId="1469"/>
    <cellStyle name="常规 69 14" xfId="1470"/>
    <cellStyle name="常规 74 14" xfId="1471"/>
    <cellStyle name="常规 69 15" xfId="1472"/>
    <cellStyle name="常规 74 15" xfId="1473"/>
    <cellStyle name="常规 69 2" xfId="1474"/>
    <cellStyle name="常规 74 2" xfId="1475"/>
    <cellStyle name="常规 69 3" xfId="1476"/>
    <cellStyle name="常规 74 3" xfId="1477"/>
    <cellStyle name="常规 69 4" xfId="1478"/>
    <cellStyle name="常规 74 4" xfId="1479"/>
    <cellStyle name="常规 69 5" xfId="1480"/>
    <cellStyle name="常规 74 5" xfId="1481"/>
    <cellStyle name="常规 69 6" xfId="1482"/>
    <cellStyle name="常规 74 6" xfId="1483"/>
    <cellStyle name="常规 69 7" xfId="1484"/>
    <cellStyle name="常规 74 7" xfId="1485"/>
    <cellStyle name="常规 69 8" xfId="1486"/>
    <cellStyle name="常规 74 8" xfId="1487"/>
    <cellStyle name="常规 69 9" xfId="1488"/>
    <cellStyle name="常规 74 9" xfId="1489"/>
    <cellStyle name="常规 7 10" xfId="1490"/>
    <cellStyle name="常规 7 11" xfId="1491"/>
    <cellStyle name="常规 7 12" xfId="1492"/>
    <cellStyle name="常规 7 13" xfId="1493"/>
    <cellStyle name="常规 7 14" xfId="1494"/>
    <cellStyle name="常规 7 15" xfId="1495"/>
    <cellStyle name="常规 7 2" xfId="1496"/>
    <cellStyle name="常规 7 3" xfId="1497"/>
    <cellStyle name="常规 75 10" xfId="1498"/>
    <cellStyle name="常规 80 10" xfId="1499"/>
    <cellStyle name="常规 75 11" xfId="1500"/>
    <cellStyle name="常规 80 11" xfId="1501"/>
    <cellStyle name="常规 75 12" xfId="1502"/>
    <cellStyle name="常规 80 12" xfId="1503"/>
    <cellStyle name="常规 75 13" xfId="1504"/>
    <cellStyle name="常规 80 13" xfId="1505"/>
    <cellStyle name="常规 75 14" xfId="1506"/>
    <cellStyle name="常规 80 14" xfId="1507"/>
    <cellStyle name="常规 75 15" xfId="1508"/>
    <cellStyle name="常规 80 15" xfId="1509"/>
    <cellStyle name="常规 75 2" xfId="1510"/>
    <cellStyle name="常规 80 2" xfId="1511"/>
    <cellStyle name="常规 75 3" xfId="1512"/>
    <cellStyle name="常规 80 3" xfId="1513"/>
    <cellStyle name="常规 75 4" xfId="1514"/>
    <cellStyle name="常规 80 4" xfId="1515"/>
    <cellStyle name="常规 75 5" xfId="1516"/>
    <cellStyle name="常规 80 5" xfId="1517"/>
    <cellStyle name="常规 75 6" xfId="1518"/>
    <cellStyle name="常规 80 6" xfId="1519"/>
    <cellStyle name="常规 75 7" xfId="1520"/>
    <cellStyle name="常规 80 7" xfId="1521"/>
    <cellStyle name="常规 75 8" xfId="1522"/>
    <cellStyle name="常规 80 8" xfId="1523"/>
    <cellStyle name="常规 75 9" xfId="1524"/>
    <cellStyle name="常规 80 9" xfId="1525"/>
    <cellStyle name="常规 76 10" xfId="1526"/>
    <cellStyle name="常规 81 10" xfId="1527"/>
    <cellStyle name="常规 76 11" xfId="1528"/>
    <cellStyle name="常规 81 11" xfId="1529"/>
    <cellStyle name="常规 76 12" xfId="1530"/>
    <cellStyle name="常规 81 12" xfId="1531"/>
    <cellStyle name="常规 76 13" xfId="1532"/>
    <cellStyle name="常规 81 13" xfId="1533"/>
    <cellStyle name="常规 76 14" xfId="1534"/>
    <cellStyle name="常规 81 14" xfId="1535"/>
    <cellStyle name="常规 76 15" xfId="1536"/>
    <cellStyle name="常规 81 15" xfId="1537"/>
    <cellStyle name="常规 76 2" xfId="1538"/>
    <cellStyle name="常规 81 2" xfId="1539"/>
    <cellStyle name="常规 76 3" xfId="1540"/>
    <cellStyle name="常规 81 3" xfId="1541"/>
    <cellStyle name="常规 76 4" xfId="1542"/>
    <cellStyle name="常规 81 4" xfId="1543"/>
    <cellStyle name="常规 76 5" xfId="1544"/>
    <cellStyle name="常规 81 5" xfId="1545"/>
    <cellStyle name="常规 76 6" xfId="1546"/>
    <cellStyle name="常规 81 6" xfId="1547"/>
    <cellStyle name="常规 76 7" xfId="1548"/>
    <cellStyle name="常规 81 7" xfId="1549"/>
    <cellStyle name="常规 76 8" xfId="1550"/>
    <cellStyle name="常规 81 8" xfId="1551"/>
    <cellStyle name="常规 76 9" xfId="1552"/>
    <cellStyle name="常规 81 9" xfId="1553"/>
    <cellStyle name="常规 77 10" xfId="1554"/>
    <cellStyle name="常规 82 10" xfId="1555"/>
    <cellStyle name="常规 77 11" xfId="1556"/>
    <cellStyle name="常规 82 11" xfId="1557"/>
    <cellStyle name="常规 77 12" xfId="1558"/>
    <cellStyle name="常规 82 12" xfId="1559"/>
    <cellStyle name="常规 77 13" xfId="1560"/>
    <cellStyle name="常规 82 13" xfId="1561"/>
    <cellStyle name="常规 77 14" xfId="1562"/>
    <cellStyle name="常规 82 14" xfId="1563"/>
    <cellStyle name="常规 77 15" xfId="1564"/>
    <cellStyle name="常规 82 15" xfId="1565"/>
    <cellStyle name="常规 77 2" xfId="1566"/>
    <cellStyle name="常规 82 2" xfId="1567"/>
    <cellStyle name="常规 77 3" xfId="1568"/>
    <cellStyle name="常规 82 3" xfId="1569"/>
    <cellStyle name="常规 77 4" xfId="1570"/>
    <cellStyle name="常规 82 4" xfId="1571"/>
    <cellStyle name="强调文字颜色 1 2 2" xfId="1572"/>
    <cellStyle name="常规 77 5" xfId="1573"/>
    <cellStyle name="常规 82 5" xfId="1574"/>
    <cellStyle name="强调文字颜色 1 2 3" xfId="1575"/>
    <cellStyle name="常规 77 6" xfId="1576"/>
    <cellStyle name="常规 82 6" xfId="1577"/>
    <cellStyle name="常规 77 7" xfId="1578"/>
    <cellStyle name="常规 82 7" xfId="1579"/>
    <cellStyle name="常规 77 8" xfId="1580"/>
    <cellStyle name="常规 82 8" xfId="1581"/>
    <cellStyle name="常规 77 9" xfId="1582"/>
    <cellStyle name="常规 82 9" xfId="1583"/>
    <cellStyle name="常规 78 10" xfId="1584"/>
    <cellStyle name="常规 83 10" xfId="1585"/>
    <cellStyle name="常规 78 11" xfId="1586"/>
    <cellStyle name="常规 83 11" xfId="1587"/>
    <cellStyle name="常规 78 12" xfId="1588"/>
    <cellStyle name="常规 83 12" xfId="1589"/>
    <cellStyle name="常规 78 13" xfId="1590"/>
    <cellStyle name="常规 83 13" xfId="1591"/>
    <cellStyle name="常规 78 14" xfId="1592"/>
    <cellStyle name="常规 83 14" xfId="1593"/>
    <cellStyle name="常规 78 15" xfId="1594"/>
    <cellStyle name="常规 83 15" xfId="1595"/>
    <cellStyle name="常规 78 2" xfId="1596"/>
    <cellStyle name="常规 83 2" xfId="1597"/>
    <cellStyle name="常规 78 3" xfId="1598"/>
    <cellStyle name="常规 83 3" xfId="1599"/>
    <cellStyle name="常规 78 4" xfId="1600"/>
    <cellStyle name="常规 83 4" xfId="1601"/>
    <cellStyle name="常规 78 5" xfId="1602"/>
    <cellStyle name="常规 83 5" xfId="1603"/>
    <cellStyle name="常规 79 10" xfId="1604"/>
    <cellStyle name="常规 84 10" xfId="1605"/>
    <cellStyle name="常规 79 11" xfId="1606"/>
    <cellStyle name="常规 84 11" xfId="1607"/>
    <cellStyle name="常规 79 12" xfId="1608"/>
    <cellStyle name="常规 84 12" xfId="1609"/>
    <cellStyle name="常规 79 13" xfId="1610"/>
    <cellStyle name="常规 84 13" xfId="1611"/>
    <cellStyle name="常规 79 14" xfId="1612"/>
    <cellStyle name="常规 84 14" xfId="1613"/>
    <cellStyle name="常规 79 15" xfId="1614"/>
    <cellStyle name="常规 84 15" xfId="1615"/>
    <cellStyle name="常规 79 2" xfId="1616"/>
    <cellStyle name="常规 84 2" xfId="1617"/>
    <cellStyle name="常规 79 3" xfId="1618"/>
    <cellStyle name="常规 84 3" xfId="1619"/>
    <cellStyle name="常规 79 4" xfId="1620"/>
    <cellStyle name="常规 84 4" xfId="1621"/>
    <cellStyle name="常规 79 5" xfId="1622"/>
    <cellStyle name="常规 84 5" xfId="1623"/>
    <cellStyle name="常规 79 6" xfId="1624"/>
    <cellStyle name="常规 84 6" xfId="1625"/>
    <cellStyle name="常规 79 7" xfId="1626"/>
    <cellStyle name="常规 84 7" xfId="1627"/>
    <cellStyle name="常规 79 8" xfId="1628"/>
    <cellStyle name="常规 84 8" xfId="1629"/>
    <cellStyle name="常规 79 9" xfId="1630"/>
    <cellStyle name="常规 84 9" xfId="1631"/>
    <cellStyle name="常规 8 10" xfId="1632"/>
    <cellStyle name="常规 8 11" xfId="1633"/>
    <cellStyle name="常规 8 12" xfId="1634"/>
    <cellStyle name="常规 8 13" xfId="1635"/>
    <cellStyle name="常规 8 14" xfId="1636"/>
    <cellStyle name="常规 8 15" xfId="1637"/>
    <cellStyle name="常规 8 2" xfId="1638"/>
    <cellStyle name="常规 8 3" xfId="1639"/>
    <cellStyle name="常规 85 10" xfId="1640"/>
    <cellStyle name="常规 90 10" xfId="1641"/>
    <cellStyle name="常规 85 11" xfId="1642"/>
    <cellStyle name="常规 90 11" xfId="1643"/>
    <cellStyle name="常规 85 12" xfId="1644"/>
    <cellStyle name="常规 90 12" xfId="1645"/>
    <cellStyle name="常规 85 13" xfId="1646"/>
    <cellStyle name="常规 90 13" xfId="1647"/>
    <cellStyle name="常规 85 14" xfId="1648"/>
    <cellStyle name="常规 90 14" xfId="1649"/>
    <cellStyle name="常规 85 15" xfId="1650"/>
    <cellStyle name="常规 90 15" xfId="1651"/>
    <cellStyle name="常规 85 2" xfId="1652"/>
    <cellStyle name="常规 90 2" xfId="1653"/>
    <cellStyle name="输出 2" xfId="1654"/>
    <cellStyle name="常规 85 3" xfId="1655"/>
    <cellStyle name="常规 90 3" xfId="1656"/>
    <cellStyle name="输出 3" xfId="1657"/>
    <cellStyle name="常规 85 4" xfId="1658"/>
    <cellStyle name="常规 90 4" xfId="1659"/>
    <cellStyle name="常规 85 5" xfId="1660"/>
    <cellStyle name="常规 90 5" xfId="1661"/>
    <cellStyle name="常规 85 6" xfId="1662"/>
    <cellStyle name="常规 90 6" xfId="1663"/>
    <cellStyle name="常规 85 7" xfId="1664"/>
    <cellStyle name="常规 90 7" xfId="1665"/>
    <cellStyle name="常规 85 8" xfId="1666"/>
    <cellStyle name="常规 90 8" xfId="1667"/>
    <cellStyle name="常规 85 9" xfId="1668"/>
    <cellStyle name="常规 90 9" xfId="1669"/>
    <cellStyle name="常规 86 10" xfId="1670"/>
    <cellStyle name="常规 91 10" xfId="1671"/>
    <cellStyle name="常规 86 11" xfId="1672"/>
    <cellStyle name="常规 91 11" xfId="1673"/>
    <cellStyle name="常规 86 12" xfId="1674"/>
    <cellStyle name="常规 91 12" xfId="1675"/>
    <cellStyle name="常规 86 13" xfId="1676"/>
    <cellStyle name="常规 91 13" xfId="1677"/>
    <cellStyle name="常规 86 14" xfId="1678"/>
    <cellStyle name="常规 91 14" xfId="1679"/>
    <cellStyle name="常规 86 15" xfId="1680"/>
    <cellStyle name="常规 91 15" xfId="1681"/>
    <cellStyle name="常规 86 2" xfId="1682"/>
    <cellStyle name="常规 91 2" xfId="1683"/>
    <cellStyle name="常规 86 3" xfId="1684"/>
    <cellStyle name="常规 91 3" xfId="1685"/>
    <cellStyle name="常规 86 4" xfId="1686"/>
    <cellStyle name="常规 91 4" xfId="1687"/>
    <cellStyle name="常规 86 5" xfId="1688"/>
    <cellStyle name="常规 91 5" xfId="1689"/>
    <cellStyle name="常规 86 6" xfId="1690"/>
    <cellStyle name="常规 91 6" xfId="1691"/>
    <cellStyle name="常规 86 7" xfId="1692"/>
    <cellStyle name="常规 91 7" xfId="1693"/>
    <cellStyle name="常规 86 8" xfId="1694"/>
    <cellStyle name="常规 91 8" xfId="1695"/>
    <cellStyle name="常规 86 9" xfId="1696"/>
    <cellStyle name="常规 91 9" xfId="1697"/>
    <cellStyle name="常规 87 10" xfId="1698"/>
    <cellStyle name="常规 92 10" xfId="1699"/>
    <cellStyle name="常规 87 11" xfId="1700"/>
    <cellStyle name="常规 92 11" xfId="1701"/>
    <cellStyle name="常规 87 12" xfId="1702"/>
    <cellStyle name="常规 92 12" xfId="1703"/>
    <cellStyle name="常规 87 13" xfId="1704"/>
    <cellStyle name="常规 92 13" xfId="1705"/>
    <cellStyle name="常规 87 2" xfId="1706"/>
    <cellStyle name="常规 92 2" xfId="1707"/>
    <cellStyle name="常规 87 5" xfId="1708"/>
    <cellStyle name="常规 92 5" xfId="1709"/>
    <cellStyle name="常规 87 6" xfId="1710"/>
    <cellStyle name="常规 92 6" xfId="1711"/>
    <cellStyle name="常规 87 7" xfId="1712"/>
    <cellStyle name="常规 92 7" xfId="1713"/>
    <cellStyle name="常规 87 8" xfId="1714"/>
    <cellStyle name="常规 92 8" xfId="1715"/>
    <cellStyle name="常规 87 9" xfId="1716"/>
    <cellStyle name="常规 92 9" xfId="1717"/>
    <cellStyle name="常规 88 10" xfId="1718"/>
    <cellStyle name="常规 93 10" xfId="1719"/>
    <cellStyle name="常规 88 11" xfId="1720"/>
    <cellStyle name="常规 93 11" xfId="1721"/>
    <cellStyle name="常规 88 12" xfId="1722"/>
    <cellStyle name="常规 93 12" xfId="1723"/>
    <cellStyle name="常规 88 13" xfId="1724"/>
    <cellStyle name="常规 93 13" xfId="1725"/>
    <cellStyle name="常规 88 2" xfId="1726"/>
    <cellStyle name="常规 93 2" xfId="1727"/>
    <cellStyle name="常规 88 3" xfId="1728"/>
    <cellStyle name="常规 93 3" xfId="1729"/>
    <cellStyle name="常规 88 4" xfId="1730"/>
    <cellStyle name="常规 93 4" xfId="1731"/>
    <cellStyle name="常规 88 5" xfId="1732"/>
    <cellStyle name="常规 93 5" xfId="1733"/>
    <cellStyle name="常规 89 10" xfId="1734"/>
    <cellStyle name="常规 94 10" xfId="1735"/>
    <cellStyle name="常规 89 11" xfId="1736"/>
    <cellStyle name="常规 94 11" xfId="1737"/>
    <cellStyle name="常规 89 12" xfId="1738"/>
    <cellStyle name="常规 94 12" xfId="1739"/>
    <cellStyle name="常规 89 13" xfId="1740"/>
    <cellStyle name="常规 94 13" xfId="1741"/>
    <cellStyle name="常规 89 14" xfId="1742"/>
    <cellStyle name="常规 94 14" xfId="1743"/>
    <cellStyle name="常规 89 15" xfId="1744"/>
    <cellStyle name="常规 94 15" xfId="1745"/>
    <cellStyle name="常规 89 2" xfId="1746"/>
    <cellStyle name="常规 94 2" xfId="1747"/>
    <cellStyle name="常规 89 3" xfId="1748"/>
    <cellStyle name="常规 94 3" xfId="1749"/>
    <cellStyle name="常规 89 4" xfId="1750"/>
    <cellStyle name="常规 94 4" xfId="1751"/>
    <cellStyle name="常规 89 5" xfId="1752"/>
    <cellStyle name="常规 94 5" xfId="1753"/>
    <cellStyle name="常规 89 6" xfId="1754"/>
    <cellStyle name="常规 94 6" xfId="1755"/>
    <cellStyle name="常规 89 7" xfId="1756"/>
    <cellStyle name="常规 94 7" xfId="1757"/>
    <cellStyle name="常规 89 8" xfId="1758"/>
    <cellStyle name="常规 94 8" xfId="1759"/>
    <cellStyle name="常规 89 9" xfId="1760"/>
    <cellStyle name="常规 94 9" xfId="1761"/>
    <cellStyle name="常规 9 10" xfId="1762"/>
    <cellStyle name="常规 9 11" xfId="1763"/>
    <cellStyle name="常规 9 12" xfId="1764"/>
    <cellStyle name="常规 9 13" xfId="1765"/>
    <cellStyle name="常规 9 14" xfId="1766"/>
    <cellStyle name="常规 9 15" xfId="1767"/>
    <cellStyle name="常规 9 3" xfId="1768"/>
    <cellStyle name="常规 95 10" xfId="1769"/>
    <cellStyle name="常规 95 11" xfId="1770"/>
    <cellStyle name="常规 95 12" xfId="1771"/>
    <cellStyle name="常规 95 13" xfId="1772"/>
    <cellStyle name="常规 95 14" xfId="1773"/>
    <cellStyle name="常规 95 15" xfId="1774"/>
    <cellStyle name="常规 95 2" xfId="1775"/>
    <cellStyle name="常规 95 3" xfId="1776"/>
    <cellStyle name="常规 95 4" xfId="1777"/>
    <cellStyle name="常规 95 5" xfId="1778"/>
    <cellStyle name="常规 95 6" xfId="1779"/>
    <cellStyle name="常规 95 7" xfId="1780"/>
    <cellStyle name="常规 95 8" xfId="1781"/>
    <cellStyle name="常规 95 9" xfId="1782"/>
    <cellStyle name="常规 96 10" xfId="1783"/>
    <cellStyle name="常规 96 11" xfId="1784"/>
    <cellStyle name="常规 96 12" xfId="1785"/>
    <cellStyle name="常规 96 13" xfId="1786"/>
    <cellStyle name="常规 96 14" xfId="1787"/>
    <cellStyle name="常规 96 15" xfId="1788"/>
    <cellStyle name="常规 96 2" xfId="1789"/>
    <cellStyle name="常规 96 3" xfId="1790"/>
    <cellStyle name="常规 96 4" xfId="1791"/>
    <cellStyle name="常规 96 5" xfId="1792"/>
    <cellStyle name="常规 96 6" xfId="1793"/>
    <cellStyle name="常规 96 7" xfId="1794"/>
    <cellStyle name="汇总" xfId="1795"/>
    <cellStyle name="常规 96 8" xfId="1796"/>
    <cellStyle name="常规 96 9" xfId="1797"/>
    <cellStyle name="常规 97 10" xfId="1798"/>
    <cellStyle name="常规 97 11" xfId="1799"/>
    <cellStyle name="常规 97 12" xfId="1800"/>
    <cellStyle name="常规 97 13" xfId="1801"/>
    <cellStyle name="常规 97 14" xfId="1802"/>
    <cellStyle name="常规 97 15" xfId="1803"/>
    <cellStyle name="常规 97 8" xfId="1804"/>
    <cellStyle name="常规 97 9" xfId="1805"/>
    <cellStyle name="常规 98 10" xfId="1806"/>
    <cellStyle name="常规 98 11" xfId="1807"/>
    <cellStyle name="常规 98 12" xfId="1808"/>
    <cellStyle name="常规 98 13" xfId="1809"/>
    <cellStyle name="常规 98 14" xfId="1810"/>
    <cellStyle name="常规 98 15" xfId="1811"/>
    <cellStyle name="常规 98 2" xfId="1812"/>
    <cellStyle name="常规 98 3" xfId="1813"/>
    <cellStyle name="常规 98 4" xfId="1814"/>
    <cellStyle name="常规 98 5" xfId="1815"/>
    <cellStyle name="常规 99 10" xfId="1816"/>
    <cellStyle name="常规 99 11" xfId="1817"/>
    <cellStyle name="常规 99 12" xfId="1818"/>
    <cellStyle name="常规 99 13" xfId="1819"/>
    <cellStyle name="常规 99 14" xfId="1820"/>
    <cellStyle name="常规 99 15" xfId="1821"/>
    <cellStyle name="常规 99 2" xfId="1822"/>
    <cellStyle name="常规 99 3" xfId="1823"/>
    <cellStyle name="常规 99 4" xfId="1824"/>
    <cellStyle name="常规 99 6" xfId="1825"/>
    <cellStyle name="常规 99 7" xfId="1826"/>
    <cellStyle name="常规 99 8" xfId="1827"/>
    <cellStyle name="常规 99 9" xfId="1828"/>
    <cellStyle name="好" xfId="1829"/>
    <cellStyle name="好 2" xfId="1830"/>
    <cellStyle name="好 2 2" xfId="1831"/>
    <cellStyle name="好 3" xfId="1832"/>
    <cellStyle name="汇总 2" xfId="1833"/>
    <cellStyle name="汇总 2 2" xfId="1834"/>
    <cellStyle name="汇总 2 3" xfId="1835"/>
    <cellStyle name="汇总 3" xfId="1836"/>
    <cellStyle name="计算" xfId="1837"/>
    <cellStyle name="计算 2" xfId="1838"/>
    <cellStyle name="计算 2 2" xfId="1839"/>
    <cellStyle name="计算 2 3" xfId="1840"/>
    <cellStyle name="计算 3" xfId="1841"/>
    <cellStyle name="检查单元格 2" xfId="1842"/>
    <cellStyle name="检查单元格 3" xfId="1843"/>
    <cellStyle name="解释性文本" xfId="1844"/>
    <cellStyle name="解释性文本 2" xfId="1845"/>
    <cellStyle name="解释性文本 2 2" xfId="1846"/>
    <cellStyle name="解释性文本 2 3" xfId="1847"/>
    <cellStyle name="解释性文本 3" xfId="1848"/>
    <cellStyle name="警告文本 2" xfId="1849"/>
    <cellStyle name="警告文本 2 2" xfId="1850"/>
    <cellStyle name="警告文本 2 3" xfId="1851"/>
    <cellStyle name="警告文本 3" xfId="1852"/>
    <cellStyle name="链接单元格" xfId="1853"/>
    <cellStyle name="链接单元格 2" xfId="1854"/>
    <cellStyle name="链接单元格 2 2" xfId="1855"/>
    <cellStyle name="链接单元格 2 3" xfId="1856"/>
    <cellStyle name="链接单元格 3" xfId="1857"/>
    <cellStyle name="强调文字颜色 1" xfId="1858"/>
    <cellStyle name="强调文字颜色 1 2" xfId="1859"/>
    <cellStyle name="强调文字颜色 1 3" xfId="1860"/>
    <cellStyle name="强调文字颜色 2" xfId="1861"/>
    <cellStyle name="强调文字颜色 2 2" xfId="1862"/>
    <cellStyle name="强调文字颜色 2 3" xfId="1863"/>
    <cellStyle name="强调文字颜色 3" xfId="1864"/>
    <cellStyle name="强调文字颜色 3 2" xfId="1865"/>
    <cellStyle name="强调文字颜色 3 3" xfId="1866"/>
    <cellStyle name="强调文字颜色 4" xfId="1867"/>
    <cellStyle name="强调文字颜色 5" xfId="1868"/>
    <cellStyle name="强调文字颜色 5 2" xfId="1869"/>
    <cellStyle name="强调文字颜色 5 3" xfId="1870"/>
    <cellStyle name="强调文字颜色 6" xfId="1871"/>
    <cellStyle name="强调文字颜色 6 2" xfId="1872"/>
    <cellStyle name="强调文字颜色 6 3" xfId="1873"/>
    <cellStyle name="适中" xfId="1874"/>
    <cellStyle name="适中 2" xfId="1875"/>
    <cellStyle name="适中 3" xfId="1876"/>
    <cellStyle name="输出" xfId="1877"/>
    <cellStyle name="输出 2 2" xfId="1878"/>
    <cellStyle name="输出 2 3" xfId="1879"/>
    <cellStyle name="输入" xfId="1880"/>
    <cellStyle name="输入 2" xfId="1881"/>
    <cellStyle name="输入 2 2" xfId="1882"/>
    <cellStyle name="输入 2 3" xfId="1883"/>
    <cellStyle name="输入 3" xfId="1884"/>
    <cellStyle name="注释 2" xfId="1885"/>
    <cellStyle name="注释 3" xfId="1886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6"/>
  <sheetViews>
    <sheetView view="pageBreakPreview" zoomScaleNormal="145" zoomScaleSheetLayoutView="100" topLeftCell="A10" workbookViewId="0">
      <selection activeCell="A2" sqref="A2:H2"/>
    </sheetView>
  </sheetViews>
  <sheetFormatPr defaultColWidth="9" defaultRowHeight="11.25"/>
  <cols>
    <col min="1" max="1" width="31" customWidth="1"/>
    <col min="2" max="2" width="13.5" customWidth="1"/>
    <col min="3" max="3" width="17" customWidth="1"/>
    <col min="4" max="4" width="15.3333333333333" customWidth="1"/>
    <col min="5" max="5" width="24.6666666666667" customWidth="1"/>
    <col min="6" max="6" width="11.5" customWidth="1"/>
    <col min="7" max="7" width="17.6666666666667" customWidth="1"/>
    <col min="8" max="8" width="18.8333333333333" customWidth="1"/>
  </cols>
  <sheetData>
    <row r="1" s="1" customFormat="1" ht="22.9" customHeight="1" spans="1:8">
      <c r="A1" s="148" t="s">
        <v>0</v>
      </c>
      <c r="B1" s="51"/>
      <c r="C1" s="51"/>
      <c r="D1" s="51"/>
      <c r="E1" s="51"/>
      <c r="F1" s="51"/>
      <c r="G1" s="51"/>
      <c r="H1" s="5" t="s">
        <v>1</v>
      </c>
    </row>
    <row r="2" ht="33.75" customHeight="1" spans="1:8">
      <c r="A2" s="149" t="s">
        <v>2</v>
      </c>
      <c r="B2" s="149"/>
      <c r="C2" s="149"/>
      <c r="D2" s="149"/>
      <c r="E2" s="149"/>
      <c r="F2" s="149"/>
      <c r="G2" s="149"/>
      <c r="H2" s="149"/>
    </row>
    <row r="3" ht="24.95" customHeight="1" spans="1:8">
      <c r="A3" s="150"/>
      <c r="B3" s="51"/>
      <c r="C3" s="51"/>
      <c r="D3" s="150"/>
      <c r="E3" s="51"/>
      <c r="F3" s="150"/>
      <c r="G3" s="51"/>
      <c r="H3" s="5" t="s">
        <v>3</v>
      </c>
    </row>
    <row r="4" ht="20.1" customHeight="1" spans="1:20">
      <c r="A4" s="151" t="s">
        <v>4</v>
      </c>
      <c r="B4" s="152"/>
      <c r="C4" s="152"/>
      <c r="D4" s="152"/>
      <c r="E4" s="151" t="s">
        <v>5</v>
      </c>
      <c r="F4" s="152"/>
      <c r="G4" s="152"/>
      <c r="H4" s="153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ht="20.1" customHeight="1" spans="1:20">
      <c r="A5" s="154" t="s">
        <v>6</v>
      </c>
      <c r="B5" s="155" t="s">
        <v>7</v>
      </c>
      <c r="C5" s="156"/>
      <c r="D5" s="157"/>
      <c r="E5" s="158" t="s">
        <v>6</v>
      </c>
      <c r="F5" s="158" t="s">
        <v>7</v>
      </c>
      <c r="G5" s="158"/>
      <c r="H5" s="158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</row>
    <row r="6" ht="29.25" customHeight="1" spans="1:20">
      <c r="A6" s="158"/>
      <c r="B6" s="159" t="s">
        <v>8</v>
      </c>
      <c r="C6" s="102" t="s">
        <v>9</v>
      </c>
      <c r="D6" s="35" t="s">
        <v>10</v>
      </c>
      <c r="E6" s="36"/>
      <c r="F6" s="102" t="s">
        <v>8</v>
      </c>
      <c r="G6" s="159" t="s">
        <v>9</v>
      </c>
      <c r="H6" s="35" t="s">
        <v>10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</row>
    <row r="7" ht="18.75" customHeight="1" spans="1:8">
      <c r="A7" s="160" t="s">
        <v>11</v>
      </c>
      <c r="B7" s="105"/>
      <c r="C7" s="105">
        <v>13096.68</v>
      </c>
      <c r="D7" s="161"/>
      <c r="E7" s="162" t="s">
        <v>12</v>
      </c>
      <c r="F7" s="106"/>
      <c r="G7" s="106">
        <v>2586.67</v>
      </c>
      <c r="H7" s="161"/>
    </row>
    <row r="8" ht="20.1" customHeight="1" spans="1:8">
      <c r="A8" s="163" t="s">
        <v>13</v>
      </c>
      <c r="B8" s="105"/>
      <c r="C8" s="105">
        <v>162180</v>
      </c>
      <c r="D8" s="161"/>
      <c r="E8" s="162" t="s">
        <v>14</v>
      </c>
      <c r="F8" s="108"/>
      <c r="G8" s="108"/>
      <c r="H8" s="161"/>
    </row>
    <row r="9" ht="20.1" customHeight="1" spans="1:8">
      <c r="A9" s="163" t="s">
        <v>15</v>
      </c>
      <c r="B9" s="164"/>
      <c r="C9" s="164"/>
      <c r="D9" s="161"/>
      <c r="E9" s="162" t="s">
        <v>16</v>
      </c>
      <c r="F9" s="108"/>
      <c r="G9" s="108"/>
      <c r="H9" s="161"/>
    </row>
    <row r="10" ht="20.1" customHeight="1" spans="1:8">
      <c r="A10" s="160" t="s">
        <v>17</v>
      </c>
      <c r="B10" s="105"/>
      <c r="C10" s="105"/>
      <c r="D10" s="161"/>
      <c r="E10" s="162" t="s">
        <v>18</v>
      </c>
      <c r="F10" s="108"/>
      <c r="G10" s="108"/>
      <c r="H10" s="161"/>
    </row>
    <row r="11" ht="20.1" customHeight="1" spans="1:8">
      <c r="A11" s="163"/>
      <c r="B11" s="165"/>
      <c r="C11" s="166"/>
      <c r="D11" s="161"/>
      <c r="E11" s="162" t="s">
        <v>19</v>
      </c>
      <c r="F11" s="108"/>
      <c r="G11" s="108"/>
      <c r="H11" s="161"/>
    </row>
    <row r="12" ht="20.1" customHeight="1" spans="1:8">
      <c r="A12" s="163"/>
      <c r="B12" s="165"/>
      <c r="C12" s="166"/>
      <c r="D12" s="161"/>
      <c r="E12" s="162" t="s">
        <v>20</v>
      </c>
      <c r="F12" s="108"/>
      <c r="G12" s="108">
        <v>1163.1</v>
      </c>
      <c r="H12" s="161"/>
    </row>
    <row r="13" ht="20.1" customHeight="1" spans="1:8">
      <c r="A13" s="163"/>
      <c r="B13" s="165"/>
      <c r="C13" s="166"/>
      <c r="D13" s="161"/>
      <c r="E13" s="162" t="s">
        <v>21</v>
      </c>
      <c r="F13" s="108"/>
      <c r="G13" s="108">
        <v>64.16</v>
      </c>
      <c r="H13" s="161"/>
    </row>
    <row r="14" ht="20.1" customHeight="1" spans="1:8">
      <c r="A14" s="163"/>
      <c r="B14" s="165"/>
      <c r="C14" s="166"/>
      <c r="D14" s="161"/>
      <c r="E14" s="162" t="s">
        <v>22</v>
      </c>
      <c r="F14" s="108"/>
      <c r="G14" s="108">
        <v>586.59</v>
      </c>
      <c r="H14" s="161"/>
    </row>
    <row r="15" ht="20.1" customHeight="1" spans="1:8">
      <c r="A15" s="163"/>
      <c r="B15" s="165"/>
      <c r="C15" s="166"/>
      <c r="D15" s="161"/>
      <c r="E15" s="162" t="s">
        <v>23</v>
      </c>
      <c r="F15" s="108"/>
      <c r="G15" s="108">
        <v>170490.92</v>
      </c>
      <c r="H15" s="161"/>
    </row>
    <row r="16" ht="20.1" customHeight="1" spans="1:8">
      <c r="A16" s="163"/>
      <c r="B16" s="165"/>
      <c r="C16" s="166"/>
      <c r="D16" s="161"/>
      <c r="E16" s="162" t="s">
        <v>24</v>
      </c>
      <c r="F16" s="108"/>
      <c r="G16" s="108">
        <v>316.04</v>
      </c>
      <c r="H16" s="161"/>
    </row>
    <row r="17" ht="20.1" customHeight="1" spans="1:8">
      <c r="A17" s="163"/>
      <c r="B17" s="165"/>
      <c r="C17" s="166"/>
      <c r="D17" s="161"/>
      <c r="E17" s="162" t="s">
        <v>25</v>
      </c>
      <c r="F17" s="108"/>
      <c r="G17" s="108">
        <v>69.2</v>
      </c>
      <c r="H17" s="161"/>
    </row>
    <row r="18" ht="20.1" customHeight="1" spans="1:8">
      <c r="A18" s="163"/>
      <c r="B18" s="165"/>
      <c r="C18" s="166"/>
      <c r="D18" s="161"/>
      <c r="E18" s="162" t="s">
        <v>26</v>
      </c>
      <c r="F18" s="108"/>
      <c r="G18" s="108"/>
      <c r="H18" s="161"/>
    </row>
    <row r="19" ht="20.1" customHeight="1" spans="1:8">
      <c r="A19" s="167"/>
      <c r="B19" s="165"/>
      <c r="C19" s="166"/>
      <c r="D19" s="161"/>
      <c r="E19" s="162" t="s">
        <v>27</v>
      </c>
      <c r="F19" s="108"/>
      <c r="G19" s="108"/>
      <c r="H19" s="161"/>
    </row>
    <row r="20" ht="20.1" customHeight="1" spans="1:8">
      <c r="A20" s="163"/>
      <c r="B20" s="165"/>
      <c r="C20" s="166"/>
      <c r="D20" s="161"/>
      <c r="E20" s="162" t="s">
        <v>28</v>
      </c>
      <c r="F20" s="108"/>
      <c r="G20" s="108"/>
      <c r="H20" s="161"/>
    </row>
    <row r="21" ht="20.1" customHeight="1" spans="1:8">
      <c r="A21" s="163"/>
      <c r="B21" s="165"/>
      <c r="C21" s="166"/>
      <c r="D21" s="161"/>
      <c r="E21" s="162" t="s">
        <v>29</v>
      </c>
      <c r="F21" s="108"/>
      <c r="G21" s="108"/>
      <c r="H21" s="161"/>
    </row>
    <row r="22" ht="20.1" customHeight="1" spans="1:8">
      <c r="A22" s="163"/>
      <c r="B22" s="165"/>
      <c r="C22" s="166"/>
      <c r="D22" s="161"/>
      <c r="E22" s="162" t="s">
        <v>30</v>
      </c>
      <c r="F22" s="108"/>
      <c r="G22" s="108"/>
      <c r="H22" s="161"/>
    </row>
    <row r="23" ht="20.1" customHeight="1" spans="1:8">
      <c r="A23" s="168"/>
      <c r="B23" s="169"/>
      <c r="C23" s="169">
        <f>C7+C8</f>
        <v>175276.68</v>
      </c>
      <c r="D23" s="170"/>
      <c r="E23" s="171" t="s">
        <v>31</v>
      </c>
      <c r="F23" s="105"/>
      <c r="G23" s="105">
        <f>SUM(G7:G22)</f>
        <v>175276.68</v>
      </c>
      <c r="H23" s="161"/>
    </row>
    <row r="24" ht="42" customHeight="1" spans="5:7">
      <c r="E24" s="74"/>
      <c r="G24" s="74"/>
    </row>
    <row r="25" ht="9.75" customHeight="1" spans="1:11">
      <c r="A25" s="172"/>
      <c r="B25" s="172"/>
      <c r="C25" s="172"/>
      <c r="D25" s="172"/>
      <c r="E25" s="172"/>
      <c r="F25" s="172"/>
      <c r="G25" s="172"/>
      <c r="H25" s="172"/>
      <c r="J25" s="173"/>
      <c r="K25" s="173"/>
    </row>
    <row r="26" ht="9.75" customHeight="1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</sheetData>
  <mergeCells count="5">
    <mergeCell ref="A2:H2"/>
    <mergeCell ref="B5:D5"/>
    <mergeCell ref="F5:H5"/>
    <mergeCell ref="A5:A6"/>
    <mergeCell ref="E5:E6"/>
  </mergeCells>
  <printOptions horizontalCentered="1"/>
  <pageMargins left="0.393055555555556" right="0.393055555555556" top="0.786805555555556" bottom="0.590277777777778" header="0.511805555555556" footer="0.511805555555556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"/>
  <sheetViews>
    <sheetView view="pageBreakPreview" zoomScaleNormal="100" zoomScaleSheetLayoutView="100" workbookViewId="0">
      <selection activeCell="B14" sqref="B14"/>
    </sheetView>
  </sheetViews>
  <sheetFormatPr defaultColWidth="9" defaultRowHeight="11.25" outlineLevelCol="1"/>
  <cols>
    <col min="1" max="1" width="44.1666666666667" style="3" customWidth="1"/>
    <col min="2" max="2" width="58" style="3" customWidth="1"/>
    <col min="3" max="16384" width="9" style="3"/>
  </cols>
  <sheetData>
    <row r="1" s="1" customFormat="1" ht="23.45" customHeight="1" spans="1:2">
      <c r="A1" s="4"/>
      <c r="B1" s="5" t="s">
        <v>164</v>
      </c>
    </row>
    <row r="2" ht="50.1" customHeight="1" spans="1:2">
      <c r="A2" s="6" t="s">
        <v>165</v>
      </c>
      <c r="B2" s="6"/>
    </row>
    <row r="3" s="2" customFormat="1" ht="32.45" customHeight="1" spans="1:2">
      <c r="A3" s="7"/>
      <c r="B3" s="8" t="s">
        <v>3</v>
      </c>
    </row>
    <row r="4" s="2" customFormat="1" ht="29.1" customHeight="1" spans="1:2">
      <c r="A4" s="9" t="s">
        <v>166</v>
      </c>
      <c r="B4" s="9" t="s">
        <v>122</v>
      </c>
    </row>
    <row r="5" s="2" customFormat="1" ht="29.1" customHeight="1" spans="1:2">
      <c r="A5" s="9" t="s">
        <v>167</v>
      </c>
      <c r="B5" s="10">
        <v>58.61</v>
      </c>
    </row>
    <row r="6" s="2" customFormat="1" ht="26.1" customHeight="1" spans="1:2">
      <c r="A6" s="11"/>
      <c r="B6" s="11"/>
    </row>
    <row r="7" s="2" customFormat="1" ht="10.5"/>
    <row r="8" s="2" customFormat="1" ht="10.5"/>
    <row r="9" s="2" customFormat="1" ht="10.5"/>
  </sheetData>
  <mergeCells count="2">
    <mergeCell ref="A2:B2"/>
    <mergeCell ref="A6:B6"/>
  </mergeCells>
  <printOptions horizontalCentered="1"/>
  <pageMargins left="0.709027777777778" right="0.709027777777778" top="1.17916666666667" bottom="0.75" header="0.309027777777778" footer="0.30902777777777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3"/>
  <sheetViews>
    <sheetView view="pageBreakPreview" zoomScaleNormal="100" zoomScaleSheetLayoutView="100" topLeftCell="A12" workbookViewId="0">
      <selection activeCell="E42" sqref="C6:E42"/>
    </sheetView>
  </sheetViews>
  <sheetFormatPr defaultColWidth="9.33333333333333" defaultRowHeight="11.25" outlineLevelCol="7"/>
  <cols>
    <col min="1" max="1" width="15.8333333333333" customWidth="1"/>
    <col min="2" max="2" width="51.8333333333333" customWidth="1"/>
    <col min="3" max="3" width="16.8333333333333" style="132" customWidth="1"/>
    <col min="4" max="4" width="21.3333333333333" customWidth="1"/>
    <col min="5" max="5" width="12.6666666666667" customWidth="1"/>
    <col min="6" max="6" width="16.6666666666667" customWidth="1"/>
    <col min="7" max="7" width="15.6666666666667" customWidth="1"/>
    <col min="8" max="8" width="21" customWidth="1"/>
  </cols>
  <sheetData>
    <row r="1" s="1" customFormat="1" ht="22.9" customHeight="1" spans="1:7">
      <c r="A1" s="133"/>
      <c r="B1" s="134"/>
      <c r="C1" s="134"/>
      <c r="D1" s="134"/>
      <c r="E1" s="134"/>
      <c r="F1" s="134"/>
      <c r="G1" s="135" t="s">
        <v>32</v>
      </c>
    </row>
    <row r="2" ht="37.9" customHeight="1" spans="1:7">
      <c r="A2" s="136" t="s">
        <v>33</v>
      </c>
      <c r="B2" s="136"/>
      <c r="C2" s="136"/>
      <c r="D2" s="136"/>
      <c r="E2" s="136"/>
      <c r="F2" s="136"/>
      <c r="G2" s="136"/>
    </row>
    <row r="3" s="1" customFormat="1" ht="24.6" customHeight="1" spans="1:7">
      <c r="A3" s="137"/>
      <c r="B3" s="137"/>
      <c r="C3" s="137"/>
      <c r="D3" s="137"/>
      <c r="E3" s="137"/>
      <c r="F3" s="137"/>
      <c r="G3" s="137" t="s">
        <v>3</v>
      </c>
    </row>
    <row r="4" s="1" customFormat="1" ht="33.95" customHeight="1" spans="1:7">
      <c r="A4" s="138" t="s">
        <v>6</v>
      </c>
      <c r="B4" s="138"/>
      <c r="C4" s="139" t="s">
        <v>34</v>
      </c>
      <c r="D4" s="139" t="s">
        <v>35</v>
      </c>
      <c r="E4" s="139" t="s">
        <v>36</v>
      </c>
      <c r="F4" s="139" t="s">
        <v>37</v>
      </c>
      <c r="G4" s="139" t="s">
        <v>38</v>
      </c>
    </row>
    <row r="5" s="1" customFormat="1" ht="33.95" customHeight="1" spans="1:7">
      <c r="A5" s="139" t="s">
        <v>39</v>
      </c>
      <c r="B5" s="138" t="s">
        <v>40</v>
      </c>
      <c r="C5" s="140"/>
      <c r="D5" s="139" t="s">
        <v>41</v>
      </c>
      <c r="E5" s="139"/>
      <c r="F5" s="139"/>
      <c r="G5" s="139"/>
    </row>
    <row r="6" ht="13.5" spans="1:7">
      <c r="A6" s="82" t="s">
        <v>42</v>
      </c>
      <c r="B6" s="123" t="s">
        <v>12</v>
      </c>
      <c r="C6" s="84">
        <f>C7+C9+C11+C13</f>
        <v>2559.65</v>
      </c>
      <c r="D6" s="124">
        <v>2559.65</v>
      </c>
      <c r="E6" s="85"/>
      <c r="F6" s="141"/>
      <c r="G6" s="141"/>
    </row>
    <row r="7" ht="13.5" spans="1:7">
      <c r="A7" s="82">
        <v>20101</v>
      </c>
      <c r="B7" s="123" t="s">
        <v>43</v>
      </c>
      <c r="C7" s="84">
        <v>65.81</v>
      </c>
      <c r="D7" s="124">
        <v>65.81</v>
      </c>
      <c r="E7" s="85"/>
      <c r="F7" s="141"/>
      <c r="G7" s="141"/>
    </row>
    <row r="8" ht="13.5" spans="1:7">
      <c r="A8" s="86">
        <v>2010101</v>
      </c>
      <c r="B8" s="123" t="s">
        <v>44</v>
      </c>
      <c r="C8" s="84">
        <v>65.81</v>
      </c>
      <c r="D8" s="124">
        <v>65.81</v>
      </c>
      <c r="E8" s="85"/>
      <c r="F8" s="141"/>
      <c r="G8" s="141"/>
    </row>
    <row r="9" ht="13.5" spans="1:7">
      <c r="A9" s="82">
        <v>20103</v>
      </c>
      <c r="B9" s="123" t="s">
        <v>45</v>
      </c>
      <c r="C9" s="84">
        <v>15</v>
      </c>
      <c r="D9" s="124">
        <v>15</v>
      </c>
      <c r="E9" s="85"/>
      <c r="F9" s="141"/>
      <c r="G9" s="141"/>
    </row>
    <row r="10" ht="13.5" spans="1:7">
      <c r="A10" s="86">
        <v>2010302</v>
      </c>
      <c r="B10" s="123" t="s">
        <v>46</v>
      </c>
      <c r="C10" s="84">
        <v>15</v>
      </c>
      <c r="D10" s="124">
        <v>15</v>
      </c>
      <c r="E10" s="85"/>
      <c r="F10" s="141"/>
      <c r="G10" s="141"/>
    </row>
    <row r="11" ht="13.5" spans="1:7">
      <c r="A11" s="82">
        <v>20106</v>
      </c>
      <c r="B11" s="123"/>
      <c r="C11" s="84">
        <v>10</v>
      </c>
      <c r="D11" s="124">
        <v>10</v>
      </c>
      <c r="E11" s="85"/>
      <c r="F11" s="141"/>
      <c r="G11" s="141"/>
    </row>
    <row r="12" ht="13.5" spans="1:7">
      <c r="A12" s="86">
        <v>2010601</v>
      </c>
      <c r="B12" s="123" t="s">
        <v>44</v>
      </c>
      <c r="C12" s="84">
        <v>10</v>
      </c>
      <c r="D12" s="124">
        <v>10</v>
      </c>
      <c r="E12" s="85"/>
      <c r="F12" s="141"/>
      <c r="G12" s="141"/>
    </row>
    <row r="13" ht="13.5" spans="1:7">
      <c r="A13" s="82">
        <v>20113</v>
      </c>
      <c r="B13" s="123" t="s">
        <v>47</v>
      </c>
      <c r="C13" s="84">
        <f>C14+C15</f>
        <v>2468.84</v>
      </c>
      <c r="D13" s="124">
        <v>2468.84</v>
      </c>
      <c r="E13" s="85"/>
      <c r="F13" s="141"/>
      <c r="G13" s="141"/>
    </row>
    <row r="14" ht="13.5" spans="1:7">
      <c r="A14" s="86" t="s">
        <v>48</v>
      </c>
      <c r="B14" s="123" t="s">
        <v>49</v>
      </c>
      <c r="C14" s="84">
        <f>644+58.61</f>
        <v>702.61</v>
      </c>
      <c r="D14" s="124">
        <v>702.61</v>
      </c>
      <c r="E14" s="85"/>
      <c r="F14" s="141"/>
      <c r="G14" s="141"/>
    </row>
    <row r="15" ht="27" spans="1:7">
      <c r="A15" s="86">
        <v>2011302</v>
      </c>
      <c r="B15" s="123" t="s">
        <v>50</v>
      </c>
      <c r="C15" s="84">
        <v>1766.23</v>
      </c>
      <c r="D15" s="124">
        <v>1766.23</v>
      </c>
      <c r="E15" s="85"/>
      <c r="F15" s="141"/>
      <c r="G15" s="141"/>
    </row>
    <row r="16" ht="13.5" spans="1:7">
      <c r="A16" s="82">
        <v>204</v>
      </c>
      <c r="B16" s="123" t="s">
        <v>14</v>
      </c>
      <c r="C16" s="84">
        <f t="shared" ref="C16:C21" si="0">C17</f>
        <v>86</v>
      </c>
      <c r="D16" s="124">
        <v>86</v>
      </c>
      <c r="E16" s="85"/>
      <c r="F16" s="141"/>
      <c r="G16" s="141"/>
    </row>
    <row r="17" ht="13.5" spans="1:7">
      <c r="A17" s="86">
        <v>204602</v>
      </c>
      <c r="B17" s="123" t="s">
        <v>51</v>
      </c>
      <c r="C17" s="84">
        <v>86</v>
      </c>
      <c r="D17" s="124">
        <v>86</v>
      </c>
      <c r="E17" s="85"/>
      <c r="F17" s="141"/>
      <c r="G17" s="141"/>
    </row>
    <row r="18" ht="13.5" spans="1:7">
      <c r="A18" s="82">
        <v>208</v>
      </c>
      <c r="B18" s="123" t="s">
        <v>20</v>
      </c>
      <c r="C18" s="84">
        <f>C19+C21+C23</f>
        <v>10687.39</v>
      </c>
      <c r="D18" s="124">
        <v>10687.39</v>
      </c>
      <c r="E18" s="85"/>
      <c r="F18" s="141"/>
      <c r="G18" s="141"/>
    </row>
    <row r="19" ht="14.25" customHeight="1" spans="1:7">
      <c r="A19" s="82">
        <v>20802</v>
      </c>
      <c r="B19" s="123" t="s">
        <v>52</v>
      </c>
      <c r="C19" s="84">
        <f t="shared" ref="C19:C23" si="1">C20</f>
        <v>479</v>
      </c>
      <c r="D19" s="124">
        <v>479</v>
      </c>
      <c r="E19" s="85"/>
      <c r="F19" s="141"/>
      <c r="G19" s="141"/>
    </row>
    <row r="20" ht="13.5" spans="1:7">
      <c r="A20" s="86">
        <v>2080208</v>
      </c>
      <c r="B20" s="123" t="s">
        <v>53</v>
      </c>
      <c r="C20" s="84">
        <v>479</v>
      </c>
      <c r="D20" s="124">
        <v>479</v>
      </c>
      <c r="E20" s="85"/>
      <c r="F20" s="141"/>
      <c r="G20" s="141"/>
    </row>
    <row r="21" ht="13.5" spans="1:7">
      <c r="A21" s="82">
        <v>20804</v>
      </c>
      <c r="B21" s="123" t="s">
        <v>20</v>
      </c>
      <c r="C21" s="84">
        <f t="shared" ref="C21:C25" si="2">C22</f>
        <v>10143.39</v>
      </c>
      <c r="D21" s="124">
        <v>10143.39</v>
      </c>
      <c r="E21" s="85"/>
      <c r="F21" s="141"/>
      <c r="G21" s="141"/>
    </row>
    <row r="22" ht="13.5" spans="1:7">
      <c r="A22" s="86">
        <v>2080402</v>
      </c>
      <c r="B22" s="125" t="s">
        <v>54</v>
      </c>
      <c r="C22" s="84">
        <v>10143.39</v>
      </c>
      <c r="D22" s="124">
        <v>10143.39</v>
      </c>
      <c r="E22" s="85"/>
      <c r="F22" s="141"/>
      <c r="G22" s="141"/>
    </row>
    <row r="23" ht="13.5" spans="1:7">
      <c r="A23" s="82">
        <v>20807</v>
      </c>
      <c r="B23" s="123" t="s">
        <v>55</v>
      </c>
      <c r="C23" s="84">
        <f>C24</f>
        <v>65</v>
      </c>
      <c r="D23" s="124">
        <v>65</v>
      </c>
      <c r="E23" s="85"/>
      <c r="F23" s="141"/>
      <c r="G23" s="141"/>
    </row>
    <row r="24" ht="13.5" spans="1:7">
      <c r="A24" s="86">
        <v>2080705</v>
      </c>
      <c r="B24" s="123" t="s">
        <v>56</v>
      </c>
      <c r="C24" s="84">
        <v>65</v>
      </c>
      <c r="D24" s="124">
        <v>65</v>
      </c>
      <c r="E24" s="85"/>
      <c r="F24" s="141"/>
      <c r="G24" s="141"/>
    </row>
    <row r="25" ht="13.5" spans="1:7">
      <c r="A25" s="82">
        <v>211</v>
      </c>
      <c r="B25" s="123" t="s">
        <v>57</v>
      </c>
      <c r="C25" s="84">
        <f>C26</f>
        <v>6301.22</v>
      </c>
      <c r="D25" s="124">
        <v>6301.22</v>
      </c>
      <c r="E25" s="85"/>
      <c r="F25" s="141"/>
      <c r="G25" s="141"/>
    </row>
    <row r="26" ht="13.5" spans="1:7">
      <c r="A26" s="82">
        <v>21103</v>
      </c>
      <c r="B26" s="123" t="s">
        <v>58</v>
      </c>
      <c r="C26" s="84">
        <f>C28+C27</f>
        <v>6301.22</v>
      </c>
      <c r="D26" s="124">
        <v>6301.22</v>
      </c>
      <c r="E26" s="85"/>
      <c r="F26" s="141"/>
      <c r="G26" s="141"/>
    </row>
    <row r="27" ht="13.5" spans="1:7">
      <c r="A27" s="86">
        <v>2110301</v>
      </c>
      <c r="B27" s="123" t="s">
        <v>59</v>
      </c>
      <c r="C27" s="84">
        <v>2701.22</v>
      </c>
      <c r="D27" s="124">
        <v>2701.22</v>
      </c>
      <c r="E27" s="85"/>
      <c r="F27" s="141"/>
      <c r="G27" s="141"/>
    </row>
    <row r="28" ht="13.5" spans="1:7">
      <c r="A28" s="86">
        <v>2110302</v>
      </c>
      <c r="B28" s="123" t="s">
        <v>60</v>
      </c>
      <c r="C28" s="84">
        <v>3600</v>
      </c>
      <c r="D28" s="124">
        <v>3600</v>
      </c>
      <c r="E28" s="85"/>
      <c r="F28" s="141"/>
      <c r="G28" s="141"/>
    </row>
    <row r="29" ht="13.5" spans="1:7">
      <c r="A29" s="82">
        <v>212</v>
      </c>
      <c r="B29" s="123" t="s">
        <v>23</v>
      </c>
      <c r="C29" s="84">
        <v>101628.96</v>
      </c>
      <c r="D29" s="124">
        <v>101628.96</v>
      </c>
      <c r="E29" s="85"/>
      <c r="F29" s="141"/>
      <c r="G29" s="141"/>
    </row>
    <row r="30" ht="13.5" spans="1:7">
      <c r="A30" s="82">
        <v>21202</v>
      </c>
      <c r="B30" s="123" t="s">
        <v>61</v>
      </c>
      <c r="C30" s="84">
        <f t="shared" ref="C30:C34" si="3">C31</f>
        <v>326.57</v>
      </c>
      <c r="D30" s="124">
        <v>326.57</v>
      </c>
      <c r="E30" s="85"/>
      <c r="F30" s="141"/>
      <c r="G30" s="141"/>
    </row>
    <row r="31" ht="13.5" spans="1:7">
      <c r="A31" s="86">
        <v>2120104</v>
      </c>
      <c r="B31" s="123" t="s">
        <v>62</v>
      </c>
      <c r="C31" s="84">
        <v>326.57</v>
      </c>
      <c r="D31" s="124">
        <v>326.57</v>
      </c>
      <c r="E31" s="85"/>
      <c r="F31" s="141"/>
      <c r="G31" s="141"/>
    </row>
    <row r="32" ht="13.5" spans="1:7">
      <c r="A32" s="82">
        <v>21203</v>
      </c>
      <c r="B32" s="123" t="s">
        <v>63</v>
      </c>
      <c r="C32" s="84" t="str">
        <f>C33</f>
        <v>6156.37
</v>
      </c>
      <c r="D32" s="124" t="s">
        <v>64</v>
      </c>
      <c r="E32" s="85"/>
      <c r="F32" s="141"/>
      <c r="G32" s="141"/>
    </row>
    <row r="33" ht="27" spans="1:8">
      <c r="A33" s="86" t="s">
        <v>65</v>
      </c>
      <c r="B33" s="123" t="s">
        <v>66</v>
      </c>
      <c r="C33" s="84" t="s">
        <v>64</v>
      </c>
      <c r="D33" s="126" t="s">
        <v>64</v>
      </c>
      <c r="E33" s="85"/>
      <c r="F33" s="141"/>
      <c r="G33" s="141"/>
      <c r="H33" s="20"/>
    </row>
    <row r="34" ht="13.5" spans="1:7">
      <c r="A34" s="82">
        <v>21205</v>
      </c>
      <c r="B34" s="123" t="s">
        <v>67</v>
      </c>
      <c r="C34" s="84">
        <f>C35</f>
        <v>7587.37</v>
      </c>
      <c r="D34" s="124">
        <v>7587.37</v>
      </c>
      <c r="E34" s="85"/>
      <c r="F34" s="141"/>
      <c r="G34" s="141"/>
    </row>
    <row r="35" ht="13.5" spans="1:7">
      <c r="A35" s="86">
        <v>2120501</v>
      </c>
      <c r="B35" s="123" t="s">
        <v>67</v>
      </c>
      <c r="C35" s="84">
        <v>7587.37</v>
      </c>
      <c r="D35" s="127">
        <v>7587.37</v>
      </c>
      <c r="E35" s="142"/>
      <c r="F35" s="143"/>
      <c r="G35" s="143"/>
    </row>
    <row r="36" ht="27" spans="1:7">
      <c r="A36" s="82">
        <v>21208</v>
      </c>
      <c r="B36" s="123" t="s">
        <v>68</v>
      </c>
      <c r="C36" s="128">
        <f>C37+C38</f>
        <v>87558.65</v>
      </c>
      <c r="D36" s="89"/>
      <c r="E36" s="85">
        <v>87558.65</v>
      </c>
      <c r="F36" s="141"/>
      <c r="G36" s="141"/>
    </row>
    <row r="37" ht="13.5" spans="1:7">
      <c r="A37" s="86">
        <v>2120802</v>
      </c>
      <c r="B37" s="123" t="s">
        <v>69</v>
      </c>
      <c r="C37" s="128">
        <v>87508.65</v>
      </c>
      <c r="D37" s="89"/>
      <c r="E37" s="85">
        <v>87508.65</v>
      </c>
      <c r="F37" s="141"/>
      <c r="G37" s="141"/>
    </row>
    <row r="38" ht="13.5" spans="1:7">
      <c r="A38" s="86" t="s">
        <v>70</v>
      </c>
      <c r="B38" s="123" t="s">
        <v>71</v>
      </c>
      <c r="C38" s="128">
        <v>50</v>
      </c>
      <c r="D38" s="89"/>
      <c r="E38" s="85">
        <v>50</v>
      </c>
      <c r="F38" s="141"/>
      <c r="G38" s="141"/>
    </row>
    <row r="39" ht="13.5" spans="1:7">
      <c r="A39" s="82">
        <v>213</v>
      </c>
      <c r="B39" s="123" t="s">
        <v>24</v>
      </c>
      <c r="C39" s="128">
        <v>2</v>
      </c>
      <c r="D39" s="85">
        <v>2</v>
      </c>
      <c r="E39" s="85"/>
      <c r="F39" s="141"/>
      <c r="G39" s="141"/>
    </row>
    <row r="40" ht="13.5" spans="1:7">
      <c r="A40" s="82">
        <v>21305</v>
      </c>
      <c r="B40" s="123" t="s">
        <v>72</v>
      </c>
      <c r="C40" s="128">
        <v>2</v>
      </c>
      <c r="D40" s="85">
        <v>2</v>
      </c>
      <c r="E40" s="85"/>
      <c r="F40" s="141"/>
      <c r="G40" s="141"/>
    </row>
    <row r="41" ht="13.5" spans="1:7">
      <c r="A41" s="86">
        <v>2130599</v>
      </c>
      <c r="B41" s="123" t="s">
        <v>73</v>
      </c>
      <c r="C41" s="128">
        <v>2</v>
      </c>
      <c r="D41" s="85">
        <v>2</v>
      </c>
      <c r="E41" s="85"/>
      <c r="F41" s="141"/>
      <c r="G41" s="141"/>
    </row>
    <row r="42" ht="13.5" spans="1:7">
      <c r="A42" s="129"/>
      <c r="B42" s="130" t="s">
        <v>74</v>
      </c>
      <c r="C42" s="84">
        <v>121206.61</v>
      </c>
      <c r="D42" s="131">
        <v>33647.96</v>
      </c>
      <c r="E42" s="144">
        <v>87558.65</v>
      </c>
      <c r="F42" s="145"/>
      <c r="G42" s="145"/>
    </row>
    <row r="43" ht="12" spans="1:7">
      <c r="A43" s="146"/>
      <c r="B43" s="146"/>
      <c r="C43" s="147"/>
      <c r="D43" s="66"/>
      <c r="E43" s="66"/>
      <c r="F43" s="146"/>
      <c r="G43" s="146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984027777777778" right="0.984027777777778" top="0.786805555555556" bottom="0.393055555555556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2"/>
  <sheetViews>
    <sheetView view="pageBreakPreview" zoomScaleNormal="100" zoomScaleSheetLayoutView="100" topLeftCell="A16" workbookViewId="0">
      <selection activeCell="E20" sqref="E20"/>
    </sheetView>
  </sheetViews>
  <sheetFormatPr defaultColWidth="9" defaultRowHeight="11.25" outlineLevelCol="7"/>
  <cols>
    <col min="1" max="1" width="17.6666666666667" customWidth="1"/>
    <col min="2" max="2" width="52.5" customWidth="1"/>
    <col min="3" max="3" width="26.5" customWidth="1"/>
    <col min="4" max="5" width="26.3333333333333" customWidth="1"/>
  </cols>
  <sheetData>
    <row r="1" s="1" customFormat="1" ht="21.6" customHeight="1" spans="1:5">
      <c r="A1" s="65"/>
      <c r="E1" s="5" t="s">
        <v>75</v>
      </c>
    </row>
    <row r="2" ht="37.9" customHeight="1" spans="1:8">
      <c r="A2" s="99" t="s">
        <v>76</v>
      </c>
      <c r="B2" s="99"/>
      <c r="C2" s="99"/>
      <c r="D2" s="99"/>
      <c r="E2" s="99"/>
      <c r="F2" s="121"/>
      <c r="G2" s="121"/>
      <c r="H2" s="121"/>
    </row>
    <row r="3" s="1" customFormat="1" ht="26.45" customHeight="1" spans="1:5">
      <c r="A3" s="122"/>
      <c r="B3" s="122"/>
      <c r="C3" s="122"/>
      <c r="D3" s="122"/>
      <c r="E3" s="122" t="s">
        <v>3</v>
      </c>
    </row>
    <row r="4" s="1" customFormat="1" ht="27" customHeight="1" spans="1:5">
      <c r="A4" s="58" t="s">
        <v>77</v>
      </c>
      <c r="B4" s="59"/>
      <c r="C4" s="15" t="s">
        <v>78</v>
      </c>
      <c r="D4" s="15" t="s">
        <v>41</v>
      </c>
      <c r="E4" s="15" t="s">
        <v>79</v>
      </c>
    </row>
    <row r="5" s="1" customFormat="1" ht="27" customHeight="1" spans="1:5">
      <c r="A5" s="60" t="s">
        <v>39</v>
      </c>
      <c r="B5" s="102" t="s">
        <v>40</v>
      </c>
      <c r="C5" s="60"/>
      <c r="D5" s="60" t="s">
        <v>41</v>
      </c>
      <c r="E5" s="60"/>
    </row>
    <row r="6" s="1" customFormat="1" ht="20.1" customHeight="1" spans="1:5">
      <c r="A6" s="82" t="s">
        <v>42</v>
      </c>
      <c r="B6" s="123" t="s">
        <v>12</v>
      </c>
      <c r="C6" s="84">
        <f>C7+C9+C11+C13</f>
        <v>2559.65</v>
      </c>
      <c r="D6" s="124">
        <v>58.61</v>
      </c>
      <c r="E6" s="84">
        <f>E7+E9+E11+E13</f>
        <v>2501.07</v>
      </c>
    </row>
    <row r="7" s="1" customFormat="1" ht="20.1" customHeight="1" spans="1:5">
      <c r="A7" s="82">
        <v>20101</v>
      </c>
      <c r="B7" s="123" t="s">
        <v>43</v>
      </c>
      <c r="C7" s="84">
        <v>65.81</v>
      </c>
      <c r="D7" s="124">
        <v>58.61</v>
      </c>
      <c r="E7" s="84">
        <v>7.2</v>
      </c>
    </row>
    <row r="8" s="1" customFormat="1" ht="20.1" customHeight="1" spans="1:5">
      <c r="A8" s="86">
        <v>2010101</v>
      </c>
      <c r="B8" s="123" t="s">
        <v>44</v>
      </c>
      <c r="C8" s="84">
        <v>65.81</v>
      </c>
      <c r="D8" s="124">
        <v>58.61</v>
      </c>
      <c r="E8" s="84">
        <v>7.2</v>
      </c>
    </row>
    <row r="9" s="1" customFormat="1" ht="20.1" customHeight="1" spans="1:5">
      <c r="A9" s="82">
        <v>20103</v>
      </c>
      <c r="B9" s="123" t="s">
        <v>45</v>
      </c>
      <c r="C9" s="84">
        <v>15</v>
      </c>
      <c r="D9" s="124"/>
      <c r="E9" s="84">
        <v>15</v>
      </c>
    </row>
    <row r="10" s="1" customFormat="1" ht="20.1" customHeight="1" spans="1:5">
      <c r="A10" s="86">
        <v>2010302</v>
      </c>
      <c r="B10" s="123" t="s">
        <v>46</v>
      </c>
      <c r="C10" s="84">
        <v>15</v>
      </c>
      <c r="D10" s="124"/>
      <c r="E10" s="84">
        <v>15</v>
      </c>
    </row>
    <row r="11" s="1" customFormat="1" ht="20.1" customHeight="1" spans="1:5">
      <c r="A11" s="82">
        <v>20106</v>
      </c>
      <c r="B11" s="123"/>
      <c r="C11" s="84">
        <v>10</v>
      </c>
      <c r="D11" s="124"/>
      <c r="E11" s="84">
        <v>10</v>
      </c>
    </row>
    <row r="12" s="1" customFormat="1" ht="20.1" customHeight="1" spans="1:5">
      <c r="A12" s="86">
        <v>2010601</v>
      </c>
      <c r="B12" s="123" t="s">
        <v>44</v>
      </c>
      <c r="C12" s="84">
        <v>10</v>
      </c>
      <c r="D12" s="124"/>
      <c r="E12" s="84">
        <v>10</v>
      </c>
    </row>
    <row r="13" s="1" customFormat="1" ht="20.1" customHeight="1" spans="1:5">
      <c r="A13" s="82">
        <v>20113</v>
      </c>
      <c r="B13" s="123" t="s">
        <v>47</v>
      </c>
      <c r="C13" s="84">
        <f>C14+C15</f>
        <v>2468.84</v>
      </c>
      <c r="D13" s="124"/>
      <c r="E13" s="84">
        <f>E14+E15</f>
        <v>2468.87</v>
      </c>
    </row>
    <row r="14" s="1" customFormat="1" ht="32" customHeight="1" spans="1:5">
      <c r="A14" s="86" t="s">
        <v>48</v>
      </c>
      <c r="B14" s="123" t="s">
        <v>49</v>
      </c>
      <c r="C14" s="84">
        <v>702.61</v>
      </c>
      <c r="D14" s="124"/>
      <c r="E14" s="84">
        <v>702.64</v>
      </c>
    </row>
    <row r="15" s="1" customFormat="1" ht="27" customHeight="1" spans="1:5">
      <c r="A15" s="86">
        <v>2011302</v>
      </c>
      <c r="B15" s="123" t="s">
        <v>50</v>
      </c>
      <c r="C15" s="84">
        <v>1766.23</v>
      </c>
      <c r="D15" s="124"/>
      <c r="E15" s="84">
        <v>1766.23</v>
      </c>
    </row>
    <row r="16" s="1" customFormat="1" ht="20.1" customHeight="1" spans="1:5">
      <c r="A16" s="82">
        <v>204</v>
      </c>
      <c r="B16" s="123" t="s">
        <v>14</v>
      </c>
      <c r="C16" s="84">
        <f t="shared" ref="C16:C21" si="0">C17</f>
        <v>86</v>
      </c>
      <c r="D16" s="124"/>
      <c r="E16" s="84">
        <f t="shared" ref="E16:E21" si="1">E17</f>
        <v>86</v>
      </c>
    </row>
    <row r="17" s="1" customFormat="1" ht="20.1" customHeight="1" spans="1:5">
      <c r="A17" s="86">
        <v>204602</v>
      </c>
      <c r="B17" s="123" t="s">
        <v>51</v>
      </c>
      <c r="C17" s="84">
        <v>86</v>
      </c>
      <c r="D17" s="124"/>
      <c r="E17" s="84">
        <v>86</v>
      </c>
    </row>
    <row r="18" s="1" customFormat="1" ht="20.1" customHeight="1" spans="1:5">
      <c r="A18" s="82">
        <v>208</v>
      </c>
      <c r="B18" s="123" t="s">
        <v>20</v>
      </c>
      <c r="C18" s="84">
        <f>C19+C21+C23</f>
        <v>10687.39</v>
      </c>
      <c r="D18" s="124"/>
      <c r="E18" s="84">
        <f>E19+E21+E23</f>
        <v>10687.39</v>
      </c>
    </row>
    <row r="19" s="1" customFormat="1" ht="20.1" customHeight="1" spans="1:5">
      <c r="A19" s="82">
        <v>20802</v>
      </c>
      <c r="B19" s="123" t="s">
        <v>52</v>
      </c>
      <c r="C19" s="84">
        <f t="shared" ref="C19:C23" si="2">C20</f>
        <v>479</v>
      </c>
      <c r="D19" s="124"/>
      <c r="E19" s="84">
        <f t="shared" ref="E19:E23" si="3">E20</f>
        <v>479</v>
      </c>
    </row>
    <row r="20" s="1" customFormat="1" ht="31.5" customHeight="1" spans="1:5">
      <c r="A20" s="86">
        <v>2080208</v>
      </c>
      <c r="B20" s="123" t="s">
        <v>53</v>
      </c>
      <c r="C20" s="84">
        <v>479</v>
      </c>
      <c r="D20" s="124"/>
      <c r="E20" s="84">
        <v>479</v>
      </c>
    </row>
    <row r="21" s="1" customFormat="1" ht="20.1" customHeight="1" spans="1:5">
      <c r="A21" s="82">
        <v>20804</v>
      </c>
      <c r="B21" s="123" t="s">
        <v>20</v>
      </c>
      <c r="C21" s="84">
        <f t="shared" ref="C21:C25" si="4">C22</f>
        <v>10143.39</v>
      </c>
      <c r="D21" s="124"/>
      <c r="E21" s="84">
        <f t="shared" ref="E21:E25" si="5">E22</f>
        <v>10143.39</v>
      </c>
    </row>
    <row r="22" s="1" customFormat="1" ht="20.1" customHeight="1" spans="1:5">
      <c r="A22" s="86">
        <v>2080402</v>
      </c>
      <c r="B22" s="125" t="s">
        <v>54</v>
      </c>
      <c r="C22" s="84">
        <v>10143.39</v>
      </c>
      <c r="D22" s="124"/>
      <c r="E22" s="84">
        <v>10143.39</v>
      </c>
    </row>
    <row r="23" s="1" customFormat="1" ht="20.1" customHeight="1" spans="1:5">
      <c r="A23" s="82">
        <v>20807</v>
      </c>
      <c r="B23" s="123" t="s">
        <v>55</v>
      </c>
      <c r="C23" s="84">
        <f>C24</f>
        <v>65</v>
      </c>
      <c r="D23" s="124"/>
      <c r="E23" s="84">
        <f>E24</f>
        <v>65</v>
      </c>
    </row>
    <row r="24" s="1" customFormat="1" ht="20.1" customHeight="1" spans="1:5">
      <c r="A24" s="86">
        <v>2080705</v>
      </c>
      <c r="B24" s="123" t="s">
        <v>56</v>
      </c>
      <c r="C24" s="84">
        <v>65</v>
      </c>
      <c r="D24" s="124"/>
      <c r="E24" s="84">
        <v>65</v>
      </c>
    </row>
    <row r="25" s="1" customFormat="1" ht="20.1" customHeight="1" spans="1:5">
      <c r="A25" s="82">
        <v>211</v>
      </c>
      <c r="B25" s="123" t="s">
        <v>57</v>
      </c>
      <c r="C25" s="84">
        <f>C26</f>
        <v>6301.22</v>
      </c>
      <c r="D25" s="124"/>
      <c r="E25" s="84">
        <f>E26</f>
        <v>6301.22</v>
      </c>
    </row>
    <row r="26" s="1" customFormat="1" ht="20.1" customHeight="1" spans="1:5">
      <c r="A26" s="82">
        <v>21103</v>
      </c>
      <c r="B26" s="123" t="s">
        <v>58</v>
      </c>
      <c r="C26" s="84">
        <f>C28+C27</f>
        <v>6301.22</v>
      </c>
      <c r="D26" s="124"/>
      <c r="E26" s="84">
        <f>E28+E27</f>
        <v>6301.22</v>
      </c>
    </row>
    <row r="27" s="1" customFormat="1" ht="20.1" customHeight="1" spans="1:5">
      <c r="A27" s="86">
        <v>2110301</v>
      </c>
      <c r="B27" s="123" t="s">
        <v>59</v>
      </c>
      <c r="C27" s="84">
        <v>2701.22</v>
      </c>
      <c r="D27" s="124"/>
      <c r="E27" s="84">
        <v>2701.22</v>
      </c>
    </row>
    <row r="28" s="1" customFormat="1" ht="20.1" customHeight="1" spans="1:5">
      <c r="A28" s="86">
        <v>2110302</v>
      </c>
      <c r="B28" s="123" t="s">
        <v>60</v>
      </c>
      <c r="C28" s="84">
        <v>3600</v>
      </c>
      <c r="D28" s="124"/>
      <c r="E28" s="84">
        <v>3600</v>
      </c>
    </row>
    <row r="29" s="1" customFormat="1" ht="20.1" customHeight="1" spans="1:5">
      <c r="A29" s="82">
        <v>212</v>
      </c>
      <c r="B29" s="123" t="s">
        <v>23</v>
      </c>
      <c r="C29" s="84">
        <v>101628.96</v>
      </c>
      <c r="D29" s="124"/>
      <c r="E29" s="84">
        <v>101628.96</v>
      </c>
    </row>
    <row r="30" s="1" customFormat="1" ht="20.1" customHeight="1" spans="1:5">
      <c r="A30" s="82">
        <v>21202</v>
      </c>
      <c r="B30" s="123" t="s">
        <v>61</v>
      </c>
      <c r="C30" s="84">
        <f t="shared" ref="C30:C34" si="6">C31</f>
        <v>326.57</v>
      </c>
      <c r="D30" s="124"/>
      <c r="E30" s="84">
        <f t="shared" ref="E30:E34" si="7">E31</f>
        <v>326.57</v>
      </c>
    </row>
    <row r="31" s="1" customFormat="1" ht="20.1" customHeight="1" spans="1:5">
      <c r="A31" s="86">
        <v>2120104</v>
      </c>
      <c r="B31" s="123" t="s">
        <v>62</v>
      </c>
      <c r="C31" s="84">
        <v>326.57</v>
      </c>
      <c r="D31" s="124"/>
      <c r="E31" s="84">
        <v>326.57</v>
      </c>
    </row>
    <row r="32" s="1" customFormat="1" ht="20.1" customHeight="1" spans="1:5">
      <c r="A32" s="82">
        <v>21203</v>
      </c>
      <c r="B32" s="123" t="s">
        <v>63</v>
      </c>
      <c r="C32" s="84" t="str">
        <f>C33</f>
        <v>6156.37
</v>
      </c>
      <c r="D32" s="124"/>
      <c r="E32" s="84" t="str">
        <f>E33</f>
        <v>6156.37
</v>
      </c>
    </row>
    <row r="33" s="1" customFormat="1" ht="36" customHeight="1" spans="1:5">
      <c r="A33" s="86" t="s">
        <v>65</v>
      </c>
      <c r="B33" s="123" t="s">
        <v>66</v>
      </c>
      <c r="C33" s="84" t="s">
        <v>64</v>
      </c>
      <c r="D33" s="126"/>
      <c r="E33" s="84" t="s">
        <v>64</v>
      </c>
    </row>
    <row r="34" s="1" customFormat="1" ht="20.1" customHeight="1" spans="1:5">
      <c r="A34" s="82">
        <v>21205</v>
      </c>
      <c r="B34" s="123" t="s">
        <v>67</v>
      </c>
      <c r="C34" s="84">
        <f>C35</f>
        <v>7587.37</v>
      </c>
      <c r="D34" s="124"/>
      <c r="E34" s="84">
        <f>E35</f>
        <v>7587.37</v>
      </c>
    </row>
    <row r="35" s="1" customFormat="1" ht="20.1" customHeight="1" spans="1:5">
      <c r="A35" s="86">
        <v>2120501</v>
      </c>
      <c r="B35" s="123" t="s">
        <v>67</v>
      </c>
      <c r="C35" s="84">
        <v>7587.37</v>
      </c>
      <c r="D35" s="127"/>
      <c r="E35" s="84">
        <v>7587.37</v>
      </c>
    </row>
    <row r="36" s="1" customFormat="1" ht="33" customHeight="1" spans="1:5">
      <c r="A36" s="82">
        <v>21208</v>
      </c>
      <c r="B36" s="123" t="s">
        <v>68</v>
      </c>
      <c r="C36" s="128">
        <f>C37+C38</f>
        <v>87558.65</v>
      </c>
      <c r="D36" s="89"/>
      <c r="E36" s="128">
        <f>E37+E38</f>
        <v>87558.65</v>
      </c>
    </row>
    <row r="37" s="1" customFormat="1" ht="20.1" customHeight="1" spans="1:5">
      <c r="A37" s="86">
        <v>2120802</v>
      </c>
      <c r="B37" s="123" t="s">
        <v>69</v>
      </c>
      <c r="C37" s="128">
        <v>87508.65</v>
      </c>
      <c r="D37" s="89"/>
      <c r="E37" s="128">
        <v>87508.65</v>
      </c>
    </row>
    <row r="38" s="1" customFormat="1" ht="20.1" customHeight="1" spans="1:5">
      <c r="A38" s="86" t="s">
        <v>70</v>
      </c>
      <c r="B38" s="123" t="s">
        <v>71</v>
      </c>
      <c r="C38" s="128">
        <v>50</v>
      </c>
      <c r="D38" s="89"/>
      <c r="E38" s="128">
        <v>50</v>
      </c>
    </row>
    <row r="39" ht="13.5" spans="1:5">
      <c r="A39" s="82">
        <v>213</v>
      </c>
      <c r="B39" s="123" t="s">
        <v>24</v>
      </c>
      <c r="C39" s="128">
        <v>2</v>
      </c>
      <c r="D39" s="85"/>
      <c r="E39" s="128">
        <v>2</v>
      </c>
    </row>
    <row r="40" ht="13.5" spans="1:5">
      <c r="A40" s="82">
        <v>21305</v>
      </c>
      <c r="B40" s="123" t="s">
        <v>72</v>
      </c>
      <c r="C40" s="128">
        <v>2</v>
      </c>
      <c r="D40" s="85"/>
      <c r="E40" s="128">
        <v>2</v>
      </c>
    </row>
    <row r="41" ht="13.5" spans="1:5">
      <c r="A41" s="86">
        <v>2130599</v>
      </c>
      <c r="B41" s="123" t="s">
        <v>73</v>
      </c>
      <c r="C41" s="128">
        <v>2</v>
      </c>
      <c r="D41" s="85"/>
      <c r="E41" s="128">
        <v>2</v>
      </c>
    </row>
    <row r="42" ht="13.5" spans="1:5">
      <c r="A42" s="129"/>
      <c r="B42" s="130" t="s">
        <v>74</v>
      </c>
      <c r="C42" s="84">
        <v>121206.61</v>
      </c>
      <c r="D42" s="131">
        <v>58.61</v>
      </c>
      <c r="E42" s="84">
        <v>121148</v>
      </c>
    </row>
  </sheetData>
  <mergeCells count="5">
    <mergeCell ref="A2:E2"/>
    <mergeCell ref="A4:B4"/>
    <mergeCell ref="C4:C5"/>
    <mergeCell ref="D4:D5"/>
    <mergeCell ref="E4:E5"/>
  </mergeCells>
  <printOptions horizontalCentered="1"/>
  <pageMargins left="0.984027777777778" right="0.984027777777778" top="0.786805555555556" bottom="0.590277777777778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tabSelected="1" view="pageBreakPreview" zoomScale="90" zoomScaleNormal="100" zoomScaleSheetLayoutView="90" topLeftCell="A11" workbookViewId="0">
      <selection activeCell="I33" sqref="I33"/>
    </sheetView>
  </sheetViews>
  <sheetFormatPr defaultColWidth="9" defaultRowHeight="11.25" outlineLevelCol="5"/>
  <cols>
    <col min="1" max="1" width="21.3333333333333" customWidth="1"/>
    <col min="2" max="2" width="15.5" customWidth="1"/>
    <col min="3" max="3" width="31" customWidth="1"/>
    <col min="4" max="4" width="15.8333333333333" customWidth="1"/>
    <col min="5" max="5" width="15.1666666666667" customWidth="1"/>
    <col min="6" max="6" width="17.8333333333333" customWidth="1"/>
  </cols>
  <sheetData>
    <row r="1" s="1" customFormat="1" ht="15.6" customHeight="1" spans="1:6">
      <c r="A1" s="65"/>
      <c r="F1" s="66" t="s">
        <v>80</v>
      </c>
    </row>
    <row r="2" ht="22.5" spans="1:6">
      <c r="A2" s="99" t="s">
        <v>81</v>
      </c>
      <c r="B2" s="99"/>
      <c r="C2" s="99"/>
      <c r="D2" s="99"/>
      <c r="E2" s="99"/>
      <c r="F2" s="99"/>
    </row>
    <row r="3" s="1" customFormat="1" ht="14.45" customHeight="1" spans="1:6">
      <c r="A3" s="100"/>
      <c r="B3" s="100"/>
      <c r="C3" s="100"/>
      <c r="D3" s="100"/>
      <c r="E3" s="101" t="s">
        <v>3</v>
      </c>
      <c r="F3" s="101"/>
    </row>
    <row r="4" s="1" customFormat="1" ht="18" customHeight="1" spans="1:6">
      <c r="A4" s="34" t="s">
        <v>82</v>
      </c>
      <c r="B4" s="34"/>
      <c r="C4" s="34" t="s">
        <v>83</v>
      </c>
      <c r="D4" s="34"/>
      <c r="E4" s="34"/>
      <c r="F4" s="34"/>
    </row>
    <row r="5" s="1" customFormat="1" ht="12" spans="1:6">
      <c r="A5" s="102" t="s">
        <v>6</v>
      </c>
      <c r="B5" s="102" t="s">
        <v>84</v>
      </c>
      <c r="C5" s="15" t="s">
        <v>6</v>
      </c>
      <c r="D5" s="34" t="s">
        <v>84</v>
      </c>
      <c r="E5" s="34"/>
      <c r="F5" s="34"/>
    </row>
    <row r="6" s="1" customFormat="1" ht="21.75" customHeight="1" spans="1:6">
      <c r="A6" s="103"/>
      <c r="B6" s="103"/>
      <c r="C6" s="15"/>
      <c r="D6" s="15" t="s">
        <v>85</v>
      </c>
      <c r="E6" s="15" t="s">
        <v>86</v>
      </c>
      <c r="F6" s="15" t="s">
        <v>87</v>
      </c>
    </row>
    <row r="7" s="1" customFormat="1" ht="21.75" customHeight="1" spans="1:6">
      <c r="A7" s="104" t="s">
        <v>88</v>
      </c>
      <c r="B7" s="105">
        <v>33647.51</v>
      </c>
      <c r="C7" s="104" t="s">
        <v>89</v>
      </c>
      <c r="D7" s="106">
        <v>2501.04</v>
      </c>
      <c r="E7" s="106">
        <v>2501.04</v>
      </c>
      <c r="F7" s="107"/>
    </row>
    <row r="8" s="1" customFormat="1" ht="21.75" customHeight="1" spans="1:6">
      <c r="A8" s="104" t="s">
        <v>90</v>
      </c>
      <c r="B8" s="105">
        <v>87558.65</v>
      </c>
      <c r="C8" s="104" t="s">
        <v>91</v>
      </c>
      <c r="D8" s="106">
        <f t="shared" ref="D8" si="0">E8+F8</f>
        <v>0</v>
      </c>
      <c r="E8" s="108"/>
      <c r="F8" s="104"/>
    </row>
    <row r="9" s="1" customFormat="1" ht="21.75" customHeight="1" spans="1:6">
      <c r="A9" s="104"/>
      <c r="B9" s="104"/>
      <c r="C9" s="104" t="s">
        <v>92</v>
      </c>
      <c r="D9" s="106">
        <f t="shared" ref="D9:D33" si="1">E9+F9</f>
        <v>0</v>
      </c>
      <c r="E9" s="108"/>
      <c r="F9" s="104"/>
    </row>
    <row r="10" s="1" customFormat="1" ht="21.75" customHeight="1" spans="1:6">
      <c r="A10" s="104"/>
      <c r="B10" s="104"/>
      <c r="C10" s="104" t="s">
        <v>93</v>
      </c>
      <c r="D10" s="106">
        <f>E10+F10</f>
        <v>86</v>
      </c>
      <c r="E10" s="108">
        <v>86</v>
      </c>
      <c r="F10" s="109"/>
    </row>
    <row r="11" s="1" customFormat="1" ht="21.75" customHeight="1" spans="1:6">
      <c r="A11" s="104"/>
      <c r="B11" s="104"/>
      <c r="C11" s="104" t="s">
        <v>94</v>
      </c>
      <c r="D11" s="106">
        <f>E11+F11</f>
        <v>0</v>
      </c>
      <c r="E11" s="108"/>
      <c r="F11" s="110"/>
    </row>
    <row r="12" s="1" customFormat="1" ht="21.75" customHeight="1" spans="1:6">
      <c r="A12" s="104"/>
      <c r="B12" s="104"/>
      <c r="C12" s="104" t="s">
        <v>95</v>
      </c>
      <c r="D12" s="106">
        <f>E12+F12</f>
        <v>0</v>
      </c>
      <c r="E12" s="40"/>
      <c r="F12" s="111"/>
    </row>
    <row r="13" s="1" customFormat="1" ht="21.75" customHeight="1" spans="1:6">
      <c r="A13" s="104"/>
      <c r="B13" s="104"/>
      <c r="C13" s="104" t="s">
        <v>96</v>
      </c>
      <c r="D13" s="106">
        <f>E13+F13</f>
        <v>0</v>
      </c>
      <c r="E13" s="40"/>
      <c r="F13" s="111"/>
    </row>
    <row r="14" s="1" customFormat="1" ht="21.75" customHeight="1" spans="1:6">
      <c r="A14" s="104"/>
      <c r="B14" s="104"/>
      <c r="C14" s="104" t="s">
        <v>97</v>
      </c>
      <c r="D14" s="106">
        <f>E14+F14</f>
        <v>10687.39</v>
      </c>
      <c r="E14" s="108">
        <v>10687.39</v>
      </c>
      <c r="F14" s="111"/>
    </row>
    <row r="15" s="1" customFormat="1" ht="21.75" customHeight="1" spans="1:6">
      <c r="A15" s="104"/>
      <c r="B15" s="104"/>
      <c r="C15" s="104" t="s">
        <v>98</v>
      </c>
      <c r="D15" s="106">
        <f>E15+F15</f>
        <v>0</v>
      </c>
      <c r="E15" s="40"/>
      <c r="F15" s="104"/>
    </row>
    <row r="16" s="1" customFormat="1" ht="21.75" customHeight="1" spans="1:6">
      <c r="A16" s="104"/>
      <c r="B16" s="104"/>
      <c r="C16" s="104" t="s">
        <v>99</v>
      </c>
      <c r="D16" s="106">
        <f>E16+F16</f>
        <v>0</v>
      </c>
      <c r="E16" s="108"/>
      <c r="F16" s="112"/>
    </row>
    <row r="17" s="1" customFormat="1" ht="21.75" customHeight="1" spans="1:6">
      <c r="A17" s="104"/>
      <c r="B17" s="104"/>
      <c r="C17" s="104" t="s">
        <v>100</v>
      </c>
      <c r="D17" s="106">
        <v>6301.22</v>
      </c>
      <c r="E17" s="104">
        <v>6301.22</v>
      </c>
      <c r="F17" s="104"/>
    </row>
    <row r="18" s="1" customFormat="1" ht="21.75" customHeight="1" spans="1:6">
      <c r="A18" s="104"/>
      <c r="B18" s="104"/>
      <c r="C18" s="104" t="s">
        <v>101</v>
      </c>
      <c r="D18" s="106">
        <v>101628.96</v>
      </c>
      <c r="E18" s="113">
        <v>14070.31</v>
      </c>
      <c r="F18" s="113">
        <v>87558.65</v>
      </c>
    </row>
    <row r="19" s="1" customFormat="1" ht="21.75" customHeight="1" spans="1:6">
      <c r="A19" s="104"/>
      <c r="B19" s="104"/>
      <c r="C19" s="104" t="s">
        <v>102</v>
      </c>
      <c r="D19" s="106">
        <f t="shared" ref="D19:D33" si="2">E19+F19</f>
        <v>2</v>
      </c>
      <c r="E19" s="108">
        <v>2</v>
      </c>
      <c r="F19" s="114"/>
    </row>
    <row r="20" s="1" customFormat="1" ht="21.75" customHeight="1" spans="1:6">
      <c r="A20" s="104"/>
      <c r="B20" s="104"/>
      <c r="C20" s="104" t="s">
        <v>103</v>
      </c>
      <c r="D20" s="106">
        <f>E20+F20</f>
        <v>0</v>
      </c>
      <c r="E20" s="108"/>
      <c r="F20" s="104"/>
    </row>
    <row r="21" s="1" customFormat="1" ht="21.75" customHeight="1" spans="1:6">
      <c r="A21" s="104"/>
      <c r="B21" s="104"/>
      <c r="C21" s="104" t="s">
        <v>104</v>
      </c>
      <c r="D21" s="106">
        <f>E21+F21</f>
        <v>0</v>
      </c>
      <c r="E21" s="108"/>
      <c r="F21" s="115"/>
    </row>
    <row r="22" s="1" customFormat="1" ht="21.75" customHeight="1" spans="1:6">
      <c r="A22" s="104"/>
      <c r="B22" s="104"/>
      <c r="C22" s="104" t="s">
        <v>105</v>
      </c>
      <c r="D22" s="106">
        <f>E22+F22</f>
        <v>0</v>
      </c>
      <c r="E22" s="113"/>
      <c r="F22" s="115"/>
    </row>
    <row r="23" s="1" customFormat="1" ht="21.75" customHeight="1" spans="1:6">
      <c r="A23" s="104"/>
      <c r="B23" s="104"/>
      <c r="C23" s="104" t="s">
        <v>106</v>
      </c>
      <c r="D23" s="106">
        <f>E23+F23</f>
        <v>0</v>
      </c>
      <c r="E23" s="104"/>
      <c r="F23" s="104"/>
    </row>
    <row r="24" s="1" customFormat="1" ht="21.75" customHeight="1" spans="1:6">
      <c r="A24" s="104"/>
      <c r="B24" s="104"/>
      <c r="C24" s="104" t="s">
        <v>107</v>
      </c>
      <c r="D24" s="106">
        <f>E24+F24</f>
        <v>0</v>
      </c>
      <c r="E24" s="104"/>
      <c r="F24" s="104"/>
    </row>
    <row r="25" s="1" customFormat="1" ht="21.75" customHeight="1" spans="1:6">
      <c r="A25" s="104"/>
      <c r="B25" s="104"/>
      <c r="C25" s="104" t="s">
        <v>108</v>
      </c>
      <c r="D25" s="106">
        <f>E25+F25</f>
        <v>0</v>
      </c>
      <c r="E25" s="116"/>
      <c r="F25" s="116"/>
    </row>
    <row r="26" s="1" customFormat="1" ht="21.75" customHeight="1" spans="1:6">
      <c r="A26" s="104"/>
      <c r="B26" s="104"/>
      <c r="C26" s="104" t="s">
        <v>109</v>
      </c>
      <c r="D26" s="106">
        <f>E26+F26</f>
        <v>0</v>
      </c>
      <c r="E26" s="104"/>
      <c r="F26" s="104"/>
    </row>
    <row r="27" s="1" customFormat="1" ht="21.75" customHeight="1" spans="1:6">
      <c r="A27" s="104"/>
      <c r="B27" s="104"/>
      <c r="C27" s="104" t="s">
        <v>110</v>
      </c>
      <c r="D27" s="106">
        <f>E27+F27</f>
        <v>0</v>
      </c>
      <c r="E27" s="104"/>
      <c r="F27" s="104"/>
    </row>
    <row r="28" s="1" customFormat="1" ht="21.75" customHeight="1" spans="1:6">
      <c r="A28" s="104"/>
      <c r="B28" s="104"/>
      <c r="C28" s="104" t="s">
        <v>111</v>
      </c>
      <c r="D28" s="106">
        <f>E28+F28</f>
        <v>0</v>
      </c>
      <c r="E28" s="104"/>
      <c r="F28" s="104"/>
    </row>
    <row r="29" s="1" customFormat="1" ht="21.75" customHeight="1" spans="1:6">
      <c r="A29" s="104"/>
      <c r="B29" s="104"/>
      <c r="C29" s="104" t="s">
        <v>112</v>
      </c>
      <c r="D29" s="106">
        <f>E29+F29</f>
        <v>0</v>
      </c>
      <c r="E29" s="117"/>
      <c r="F29" s="117"/>
    </row>
    <row r="30" s="1" customFormat="1" ht="21.75" customHeight="1" spans="1:6">
      <c r="A30" s="104"/>
      <c r="B30" s="104"/>
      <c r="C30" s="104" t="s">
        <v>113</v>
      </c>
      <c r="D30" s="106">
        <f>E30+F30</f>
        <v>0</v>
      </c>
      <c r="E30" s="113"/>
      <c r="F30" s="118"/>
    </row>
    <row r="31" s="1" customFormat="1" ht="21.75" customHeight="1" spans="1:6">
      <c r="A31" s="104"/>
      <c r="B31" s="104"/>
      <c r="C31" s="104" t="s">
        <v>114</v>
      </c>
      <c r="D31" s="106">
        <f>E31+F31</f>
        <v>0</v>
      </c>
      <c r="E31" s="104"/>
      <c r="F31" s="104"/>
    </row>
    <row r="32" s="1" customFormat="1" ht="21.75" customHeight="1" spans="1:6">
      <c r="A32" s="104"/>
      <c r="B32" s="104"/>
      <c r="C32" s="104" t="s">
        <v>115</v>
      </c>
      <c r="D32" s="106">
        <f>E32+F32</f>
        <v>0</v>
      </c>
      <c r="E32" s="113"/>
      <c r="F32" s="113"/>
    </row>
    <row r="33" s="1" customFormat="1" ht="21.75" customHeight="1" spans="1:6">
      <c r="A33" s="104"/>
      <c r="B33" s="104"/>
      <c r="C33" s="104" t="s">
        <v>116</v>
      </c>
      <c r="D33" s="106">
        <f>E33+F33</f>
        <v>0</v>
      </c>
      <c r="E33" s="104"/>
      <c r="F33" s="104"/>
    </row>
    <row r="34" s="1" customFormat="1" ht="21.75" customHeight="1" spans="1:6">
      <c r="A34" s="104" t="s">
        <v>34</v>
      </c>
      <c r="B34" s="119">
        <f>SUM(B7:B33)</f>
        <v>121206.16</v>
      </c>
      <c r="C34" s="104" t="s">
        <v>78</v>
      </c>
      <c r="D34" s="106">
        <f>SUM(D7:D33)</f>
        <v>121206.61</v>
      </c>
      <c r="E34" s="120">
        <v>33647.51</v>
      </c>
      <c r="F34" s="120">
        <f>F18</f>
        <v>87558.65</v>
      </c>
    </row>
  </sheetData>
  <mergeCells count="8">
    <mergeCell ref="A2:F2"/>
    <mergeCell ref="E3:F3"/>
    <mergeCell ref="A4:B4"/>
    <mergeCell ref="C4:F4"/>
    <mergeCell ref="D5:F5"/>
    <mergeCell ref="A5:A6"/>
    <mergeCell ref="B5:B6"/>
    <mergeCell ref="C5:C6"/>
  </mergeCells>
  <printOptions horizontalCentered="1"/>
  <pageMargins left="0.229166666666667" right="0.16875" top="0.904166666666667" bottom="0.629166666666667" header="0.509027777777778" footer="0.313888888888889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3"/>
  <sheetViews>
    <sheetView view="pageBreakPreview" zoomScaleNormal="145" zoomScaleSheetLayoutView="100" topLeftCell="A13" workbookViewId="0">
      <selection activeCell="F11" sqref="F11"/>
    </sheetView>
  </sheetViews>
  <sheetFormatPr defaultColWidth="9" defaultRowHeight="11.25"/>
  <cols>
    <col min="1" max="1" width="11.8333333333333" customWidth="1"/>
    <col min="2" max="2" width="38.3333333333333" style="20" customWidth="1"/>
    <col min="3" max="3" width="13.6666666666667" customWidth="1"/>
    <col min="4" max="4" width="12.6666666666667" customWidth="1"/>
    <col min="5" max="5" width="14.1666666666667" customWidth="1"/>
    <col min="6" max="6" width="13.6666666666667" customWidth="1"/>
    <col min="7" max="7" width="12.6666666666667" customWidth="1"/>
    <col min="8" max="8" width="14.1666666666667" customWidth="1"/>
    <col min="9" max="9" width="8.16666666666667" customWidth="1"/>
    <col min="10" max="10" width="10.8333333333333" customWidth="1"/>
    <col min="11" max="11" width="11.5" customWidth="1"/>
  </cols>
  <sheetData>
    <row r="1" s="1" customFormat="1" ht="22.9" customHeight="1" spans="1:11">
      <c r="A1" s="75"/>
      <c r="B1" s="75"/>
      <c r="K1" s="92" t="s">
        <v>117</v>
      </c>
    </row>
    <row r="2" ht="36" customHeight="1" spans="1:11">
      <c r="A2" s="25" t="s">
        <v>118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1" customFormat="1" ht="27.95" customHeight="1" spans="1:11">
      <c r="A3" s="76"/>
      <c r="B3" s="77"/>
      <c r="C3" s="76"/>
      <c r="D3" s="76"/>
      <c r="E3" s="76"/>
      <c r="F3" s="76"/>
      <c r="G3" s="76"/>
      <c r="H3" s="76"/>
      <c r="I3" s="76"/>
      <c r="J3" s="93"/>
      <c r="K3" s="52" t="s">
        <v>119</v>
      </c>
    </row>
    <row r="4" s="1" customFormat="1" ht="23.25" customHeight="1" spans="1:11">
      <c r="A4" s="78" t="s">
        <v>120</v>
      </c>
      <c r="B4" s="79"/>
      <c r="C4" s="78" t="s">
        <v>121</v>
      </c>
      <c r="D4" s="78"/>
      <c r="E4" s="78"/>
      <c r="F4" s="78" t="s">
        <v>122</v>
      </c>
      <c r="G4" s="78"/>
      <c r="H4" s="78"/>
      <c r="I4" s="79" t="s">
        <v>123</v>
      </c>
      <c r="J4" s="79"/>
      <c r="K4" s="31"/>
    </row>
    <row r="5" s="1" customFormat="1" ht="20.1" customHeight="1" spans="1:11">
      <c r="A5" s="80" t="s">
        <v>124</v>
      </c>
      <c r="B5" s="81" t="s">
        <v>40</v>
      </c>
      <c r="C5" s="80" t="s">
        <v>74</v>
      </c>
      <c r="D5" s="80" t="s">
        <v>41</v>
      </c>
      <c r="E5" s="80" t="s">
        <v>79</v>
      </c>
      <c r="F5" s="80" t="s">
        <v>74</v>
      </c>
      <c r="G5" s="80" t="s">
        <v>41</v>
      </c>
      <c r="H5" s="80" t="s">
        <v>79</v>
      </c>
      <c r="I5" s="80" t="s">
        <v>74</v>
      </c>
      <c r="J5" s="80" t="s">
        <v>41</v>
      </c>
      <c r="K5" s="36" t="s">
        <v>79</v>
      </c>
    </row>
    <row r="6" s="1" customFormat="1" ht="20.1" customHeight="1" spans="1:11">
      <c r="A6" s="82" t="s">
        <v>42</v>
      </c>
      <c r="B6" s="83" t="s">
        <v>12</v>
      </c>
      <c r="C6" s="84">
        <f t="shared" ref="C6:C12" si="0">D6+F6</f>
        <v>2618.26</v>
      </c>
      <c r="D6" s="85">
        <v>58.61</v>
      </c>
      <c r="E6" s="84">
        <f t="shared" ref="E6:H6" si="1">E7+E9+E11+E13</f>
        <v>2568.57</v>
      </c>
      <c r="F6" s="84">
        <f>F7+F9+F11+F13</f>
        <v>2559.65</v>
      </c>
      <c r="G6" s="85">
        <v>58.61</v>
      </c>
      <c r="H6" s="84">
        <f>H7+H9+H11+H13</f>
        <v>2501.04</v>
      </c>
      <c r="I6" s="94">
        <f>(F6-C6)/C6</f>
        <v>-0.0223850954450666</v>
      </c>
      <c r="J6" s="95">
        <v>0</v>
      </c>
      <c r="K6" s="96">
        <f>(H6-E6)/E6</f>
        <v>-0.0262908933764701</v>
      </c>
    </row>
    <row r="7" s="1" customFormat="1" ht="20.1" customHeight="1" spans="1:11">
      <c r="A7" s="82">
        <v>20101</v>
      </c>
      <c r="B7" s="83" t="s">
        <v>43</v>
      </c>
      <c r="C7" s="84">
        <f>D7+F7</f>
        <v>124.42</v>
      </c>
      <c r="D7" s="85">
        <v>58.61</v>
      </c>
      <c r="E7" s="84">
        <v>7.2</v>
      </c>
      <c r="F7" s="84">
        <v>65.81</v>
      </c>
      <c r="G7" s="85">
        <v>58.61</v>
      </c>
      <c r="H7" s="84">
        <v>7.2</v>
      </c>
      <c r="I7" s="94">
        <f t="shared" ref="I7:I41" si="2">(F7-C7)/C7</f>
        <v>-0.471065745057065</v>
      </c>
      <c r="J7" s="95"/>
      <c r="K7" s="96">
        <f t="shared" ref="K7:K41" si="3">(H7-E7)/E7</f>
        <v>0</v>
      </c>
    </row>
    <row r="8" s="1" customFormat="1" ht="20.1" customHeight="1" spans="1:11">
      <c r="A8" s="86">
        <v>2010101</v>
      </c>
      <c r="B8" s="83" t="s">
        <v>44</v>
      </c>
      <c r="C8" s="84">
        <f>D8+F8</f>
        <v>124.42</v>
      </c>
      <c r="D8" s="85">
        <v>58.61</v>
      </c>
      <c r="E8" s="84">
        <v>7.2</v>
      </c>
      <c r="F8" s="84">
        <v>65.81</v>
      </c>
      <c r="G8" s="85">
        <v>58.61</v>
      </c>
      <c r="H8" s="84">
        <v>7.2</v>
      </c>
      <c r="I8" s="94">
        <f>(F8-C8)/C8</f>
        <v>-0.471065745057065</v>
      </c>
      <c r="J8" s="95"/>
      <c r="K8" s="96">
        <f>(H8-E8)/E8</f>
        <v>0</v>
      </c>
    </row>
    <row r="9" s="1" customFormat="1" ht="30" customHeight="1" spans="1:11">
      <c r="A9" s="82">
        <v>20103</v>
      </c>
      <c r="B9" s="83" t="s">
        <v>45</v>
      </c>
      <c r="C9" s="84">
        <f>D9+F9</f>
        <v>15</v>
      </c>
      <c r="D9" s="85"/>
      <c r="E9" s="84">
        <v>15</v>
      </c>
      <c r="F9" s="84">
        <v>15</v>
      </c>
      <c r="G9" s="85"/>
      <c r="H9" s="84">
        <v>15</v>
      </c>
      <c r="I9" s="94">
        <f>(F9-C9)/C9</f>
        <v>0</v>
      </c>
      <c r="J9" s="95"/>
      <c r="K9" s="96">
        <f>(H9-E9)/E9</f>
        <v>0</v>
      </c>
    </row>
    <row r="10" s="1" customFormat="1" ht="20.1" customHeight="1" spans="1:11">
      <c r="A10" s="86">
        <v>2010302</v>
      </c>
      <c r="B10" s="83" t="s">
        <v>46</v>
      </c>
      <c r="C10" s="84">
        <f>D10+F10</f>
        <v>15</v>
      </c>
      <c r="D10" s="85"/>
      <c r="E10" s="84">
        <v>15</v>
      </c>
      <c r="F10" s="84">
        <v>15</v>
      </c>
      <c r="G10" s="85"/>
      <c r="H10" s="84">
        <v>15</v>
      </c>
      <c r="I10" s="94">
        <f>(F10-C10)/C10</f>
        <v>0</v>
      </c>
      <c r="J10" s="95"/>
      <c r="K10" s="96">
        <f>(H10-E10)/E10</f>
        <v>0</v>
      </c>
    </row>
    <row r="11" s="1" customFormat="1" ht="30.75" customHeight="1" spans="1:11">
      <c r="A11" s="82">
        <v>20106</v>
      </c>
      <c r="B11" s="83" t="s">
        <v>125</v>
      </c>
      <c r="C11" s="84">
        <f>D11+F11</f>
        <v>10</v>
      </c>
      <c r="D11" s="85"/>
      <c r="E11" s="84">
        <v>10</v>
      </c>
      <c r="F11" s="84">
        <v>10</v>
      </c>
      <c r="G11" s="85"/>
      <c r="H11" s="84">
        <v>10</v>
      </c>
      <c r="I11" s="94">
        <f>(F11-C11)/C11</f>
        <v>0</v>
      </c>
      <c r="J11" s="95"/>
      <c r="K11" s="96">
        <f>(H11-E11)/E11</f>
        <v>0</v>
      </c>
    </row>
    <row r="12" s="1" customFormat="1" ht="20.1" customHeight="1" spans="1:11">
      <c r="A12" s="86">
        <v>2010601</v>
      </c>
      <c r="B12" s="83" t="s">
        <v>44</v>
      </c>
      <c r="C12" s="84">
        <f>D12+F12</f>
        <v>10</v>
      </c>
      <c r="D12" s="85"/>
      <c r="E12" s="84">
        <v>10</v>
      </c>
      <c r="F12" s="84">
        <v>10</v>
      </c>
      <c r="G12" s="85"/>
      <c r="H12" s="84">
        <v>10</v>
      </c>
      <c r="I12" s="94">
        <f>(F12-C12)/C12</f>
        <v>0</v>
      </c>
      <c r="J12" s="95"/>
      <c r="K12" s="96">
        <f>(H12-E12)/E12</f>
        <v>0</v>
      </c>
    </row>
    <row r="13" s="1" customFormat="1" ht="20.1" customHeight="1" spans="1:11">
      <c r="A13" s="82">
        <v>20113</v>
      </c>
      <c r="B13" s="83" t="s">
        <v>47</v>
      </c>
      <c r="C13" s="84">
        <v>2536.37</v>
      </c>
      <c r="D13" s="85"/>
      <c r="E13" s="84">
        <v>2536.37</v>
      </c>
      <c r="F13" s="84">
        <f>F14+F15</f>
        <v>2468.84</v>
      </c>
      <c r="G13" s="85"/>
      <c r="H13" s="84">
        <f>H14+H15</f>
        <v>2468.84</v>
      </c>
      <c r="I13" s="94">
        <f>(F13-C13)/C13</f>
        <v>-0.0266246643825624</v>
      </c>
      <c r="J13" s="95"/>
      <c r="K13" s="96">
        <f>(H13-E13)/E13</f>
        <v>-0.0266246643825624</v>
      </c>
    </row>
    <row r="14" s="1" customFormat="1" ht="24" customHeight="1" spans="1:11">
      <c r="A14" s="87" t="s">
        <v>48</v>
      </c>
      <c r="B14" s="83" t="s">
        <v>49</v>
      </c>
      <c r="C14" s="84">
        <f>D14+F14</f>
        <v>702.61</v>
      </c>
      <c r="D14" s="85"/>
      <c r="E14" s="84">
        <v>702.61</v>
      </c>
      <c r="F14" s="84">
        <v>702.61</v>
      </c>
      <c r="G14" s="85"/>
      <c r="H14" s="84">
        <v>702.61</v>
      </c>
      <c r="I14" s="94">
        <f>(F14-C14)/C14</f>
        <v>0</v>
      </c>
      <c r="J14" s="95"/>
      <c r="K14" s="96">
        <f>(H14-E14)/E14</f>
        <v>0</v>
      </c>
    </row>
    <row r="15" s="1" customFormat="1" ht="37" customHeight="1" spans="1:11">
      <c r="A15" s="86">
        <v>2011302</v>
      </c>
      <c r="B15" s="83" t="s">
        <v>50</v>
      </c>
      <c r="C15" s="84">
        <v>1833.76</v>
      </c>
      <c r="D15" s="85"/>
      <c r="E15" s="84">
        <v>1833.76</v>
      </c>
      <c r="F15" s="84">
        <v>1766.23</v>
      </c>
      <c r="G15" s="85"/>
      <c r="H15" s="84">
        <v>1766.23</v>
      </c>
      <c r="I15" s="94">
        <f>(F15-C15)/C15</f>
        <v>-0.0368259750458075</v>
      </c>
      <c r="J15" s="95"/>
      <c r="K15" s="96">
        <f>(H15-E15)/E15</f>
        <v>-0.0368259750458075</v>
      </c>
    </row>
    <row r="16" s="1" customFormat="1" ht="20.1" customHeight="1" spans="1:11">
      <c r="A16" s="82">
        <v>204</v>
      </c>
      <c r="B16" s="83" t="s">
        <v>14</v>
      </c>
      <c r="C16" s="84"/>
      <c r="D16" s="85"/>
      <c r="E16" s="84"/>
      <c r="F16" s="84">
        <f t="shared" ref="F16:F21" si="4">F17</f>
        <v>86</v>
      </c>
      <c r="G16" s="85"/>
      <c r="H16" s="84">
        <f t="shared" ref="H16:H21" si="5">H17</f>
        <v>86</v>
      </c>
      <c r="I16" s="97">
        <v>86</v>
      </c>
      <c r="J16" s="95"/>
      <c r="K16" s="98">
        <v>86</v>
      </c>
    </row>
    <row r="17" s="1" customFormat="1" ht="20.1" customHeight="1" spans="1:11">
      <c r="A17" s="86">
        <v>204602</v>
      </c>
      <c r="B17" s="83" t="s">
        <v>51</v>
      </c>
      <c r="C17" s="84"/>
      <c r="D17" s="85"/>
      <c r="E17" s="84"/>
      <c r="F17" s="84">
        <v>86</v>
      </c>
      <c r="G17" s="85"/>
      <c r="H17" s="84">
        <v>86</v>
      </c>
      <c r="I17" s="94">
        <v>0.86</v>
      </c>
      <c r="J17" s="95"/>
      <c r="K17" s="96">
        <v>0.86</v>
      </c>
    </row>
    <row r="18" s="1" customFormat="1" ht="20.1" customHeight="1" spans="1:11">
      <c r="A18" s="82">
        <v>208</v>
      </c>
      <c r="B18" s="83" t="s">
        <v>20</v>
      </c>
      <c r="C18" s="84">
        <v>32584.11</v>
      </c>
      <c r="D18" s="85"/>
      <c r="E18" s="84">
        <v>32584.11</v>
      </c>
      <c r="F18" s="84">
        <f>F19+F21+F23</f>
        <v>10687.39</v>
      </c>
      <c r="G18" s="85"/>
      <c r="H18" s="84">
        <f>H19+H21+H23</f>
        <v>10687.39</v>
      </c>
      <c r="I18" s="94">
        <f t="shared" ref="I18:I42" si="6">(F18-C18)/C18</f>
        <v>-0.672006079036684</v>
      </c>
      <c r="J18" s="95"/>
      <c r="K18" s="96">
        <f t="shared" ref="K18:K42" si="7">(H18-E18)/E18</f>
        <v>-0.672006079036684</v>
      </c>
    </row>
    <row r="19" s="1" customFormat="1" ht="20.1" customHeight="1" spans="1:11">
      <c r="A19" s="82">
        <v>20802</v>
      </c>
      <c r="B19" s="83" t="s">
        <v>52</v>
      </c>
      <c r="C19" s="84">
        <v>481.41</v>
      </c>
      <c r="D19" s="85"/>
      <c r="E19" s="84">
        <v>481.41</v>
      </c>
      <c r="F19" s="84">
        <f t="shared" ref="F19:F23" si="8">F20</f>
        <v>479</v>
      </c>
      <c r="G19" s="85"/>
      <c r="H19" s="84">
        <f t="shared" ref="H19:H23" si="9">H20</f>
        <v>479</v>
      </c>
      <c r="I19" s="94">
        <f>(F19-C19)/C19</f>
        <v>-0.00500612783282446</v>
      </c>
      <c r="J19" s="95"/>
      <c r="K19" s="96">
        <f>(H19-E19)/E19</f>
        <v>-0.00500612783282446</v>
      </c>
    </row>
    <row r="20" s="1" customFormat="1" ht="20.1" customHeight="1" spans="1:12">
      <c r="A20" s="86">
        <v>2080208</v>
      </c>
      <c r="B20" s="83" t="s">
        <v>53</v>
      </c>
      <c r="C20" s="84">
        <v>481.41</v>
      </c>
      <c r="D20" s="85"/>
      <c r="E20" s="84">
        <v>481.41</v>
      </c>
      <c r="F20" s="84">
        <v>479</v>
      </c>
      <c r="G20" s="85"/>
      <c r="H20" s="84">
        <v>479</v>
      </c>
      <c r="I20" s="94">
        <f>(F20-C20)/C20</f>
        <v>-0.00500612783282446</v>
      </c>
      <c r="J20" s="95"/>
      <c r="K20" s="96">
        <f>(H20-E20)/E20</f>
        <v>-0.00500612783282446</v>
      </c>
      <c r="L20" s="56"/>
    </row>
    <row r="21" s="1" customFormat="1" ht="20.1" customHeight="1" spans="1:11">
      <c r="A21" s="82">
        <v>20804</v>
      </c>
      <c r="B21" s="83" t="s">
        <v>20</v>
      </c>
      <c r="C21" s="84">
        <v>32102.7</v>
      </c>
      <c r="D21" s="85"/>
      <c r="E21" s="84">
        <v>32102.7</v>
      </c>
      <c r="F21" s="84">
        <f t="shared" ref="F21:F25" si="10">F22</f>
        <v>10143.39</v>
      </c>
      <c r="G21" s="85"/>
      <c r="H21" s="84">
        <f t="shared" ref="H21:H25" si="11">H22</f>
        <v>10143.39</v>
      </c>
      <c r="I21" s="94">
        <f>(F21-C21)/C21</f>
        <v>-0.684033118709641</v>
      </c>
      <c r="J21" s="95"/>
      <c r="K21" s="96">
        <f>(H21-E21)/E21</f>
        <v>-0.684033118709641</v>
      </c>
    </row>
    <row r="22" s="1" customFormat="1" ht="20.1" customHeight="1" spans="1:11">
      <c r="A22" s="86">
        <v>2080402</v>
      </c>
      <c r="B22" s="82" t="s">
        <v>54</v>
      </c>
      <c r="C22" s="84">
        <v>32102.7</v>
      </c>
      <c r="D22" s="85"/>
      <c r="E22" s="84">
        <v>32102.7</v>
      </c>
      <c r="F22" s="84">
        <v>10143.39</v>
      </c>
      <c r="G22" s="85"/>
      <c r="H22" s="84">
        <v>10143.39</v>
      </c>
      <c r="I22" s="94">
        <f>(F22-C22)/C22</f>
        <v>-0.684033118709641</v>
      </c>
      <c r="J22" s="95"/>
      <c r="K22" s="96">
        <f>(H22-E22)/E22</f>
        <v>-0.684033118709641</v>
      </c>
    </row>
    <row r="23" s="1" customFormat="1" ht="20.1" customHeight="1" spans="1:11">
      <c r="A23" s="82">
        <v>20807</v>
      </c>
      <c r="B23" s="83" t="s">
        <v>55</v>
      </c>
      <c r="C23" s="84">
        <v>50.42</v>
      </c>
      <c r="D23" s="85"/>
      <c r="E23" s="84">
        <v>50.42</v>
      </c>
      <c r="F23" s="84">
        <f>F24</f>
        <v>65</v>
      </c>
      <c r="G23" s="85"/>
      <c r="H23" s="84">
        <f>H24</f>
        <v>65</v>
      </c>
      <c r="I23" s="94">
        <f>(F23-C23)/C23</f>
        <v>0.289170963903213</v>
      </c>
      <c r="J23" s="95"/>
      <c r="K23" s="96">
        <f>(H23-E23)/E23</f>
        <v>0.289170963903213</v>
      </c>
    </row>
    <row r="24" s="1" customFormat="1" ht="20.1" customHeight="1" spans="1:11">
      <c r="A24" s="86">
        <v>2080705</v>
      </c>
      <c r="B24" s="83" t="s">
        <v>56</v>
      </c>
      <c r="C24" s="84">
        <v>50.42</v>
      </c>
      <c r="D24" s="85"/>
      <c r="E24" s="84">
        <v>50.42</v>
      </c>
      <c r="F24" s="84">
        <v>65</v>
      </c>
      <c r="G24" s="85"/>
      <c r="H24" s="84">
        <v>65</v>
      </c>
      <c r="I24" s="94">
        <f>(F24-C24)/C24</f>
        <v>0.289170963903213</v>
      </c>
      <c r="J24" s="95"/>
      <c r="K24" s="96">
        <f>(H24-E24)/E24</f>
        <v>0.289170963903213</v>
      </c>
    </row>
    <row r="25" s="1" customFormat="1" ht="20.1" customHeight="1" spans="1:11">
      <c r="A25" s="82">
        <v>211</v>
      </c>
      <c r="B25" s="83" t="s">
        <v>57</v>
      </c>
      <c r="C25" s="84">
        <v>5447.94</v>
      </c>
      <c r="D25" s="85"/>
      <c r="E25" s="84">
        <v>5447.94</v>
      </c>
      <c r="F25" s="84">
        <f>F26</f>
        <v>6301.22</v>
      </c>
      <c r="G25" s="85"/>
      <c r="H25" s="84">
        <f>H26</f>
        <v>6301.22</v>
      </c>
      <c r="I25" s="94">
        <f>(F25-C25)/C25</f>
        <v>0.156624338740882</v>
      </c>
      <c r="J25" s="95"/>
      <c r="K25" s="96">
        <f>(H25-E25)/E25</f>
        <v>0.156624338740882</v>
      </c>
    </row>
    <row r="26" s="1" customFormat="1" ht="20.1" customHeight="1" spans="1:11">
      <c r="A26" s="82">
        <v>21103</v>
      </c>
      <c r="B26" s="83" t="s">
        <v>58</v>
      </c>
      <c r="C26" s="84">
        <v>5447.94</v>
      </c>
      <c r="D26" s="85"/>
      <c r="E26" s="84">
        <v>5447.94</v>
      </c>
      <c r="F26" s="84">
        <f>F28+F27</f>
        <v>6301.22</v>
      </c>
      <c r="G26" s="85"/>
      <c r="H26" s="84">
        <f>H28+H27</f>
        <v>6301.22</v>
      </c>
      <c r="I26" s="94">
        <f>(F26-C26)/C26</f>
        <v>0.156624338740882</v>
      </c>
      <c r="J26" s="95"/>
      <c r="K26" s="96">
        <f>(H26-E26)/E26</f>
        <v>0.156624338740882</v>
      </c>
    </row>
    <row r="27" s="1" customFormat="1" ht="20.1" customHeight="1" spans="1:11">
      <c r="A27" s="86">
        <v>2110301</v>
      </c>
      <c r="B27" s="83" t="s">
        <v>59</v>
      </c>
      <c r="C27" s="84">
        <v>1547.94</v>
      </c>
      <c r="D27" s="85"/>
      <c r="E27" s="84">
        <v>1847.94</v>
      </c>
      <c r="F27" s="84">
        <v>2701.22</v>
      </c>
      <c r="G27" s="85"/>
      <c r="H27" s="84">
        <v>2701.22</v>
      </c>
      <c r="I27" s="94">
        <f>(F27-C27)/C27</f>
        <v>0.74504179748569</v>
      </c>
      <c r="J27" s="95"/>
      <c r="K27" s="96">
        <f>(H27-E27)/E27</f>
        <v>0.461746593504118</v>
      </c>
    </row>
    <row r="28" s="1" customFormat="1" ht="20.1" customHeight="1" spans="1:11">
      <c r="A28" s="86">
        <v>2110302</v>
      </c>
      <c r="B28" s="83" t="s">
        <v>60</v>
      </c>
      <c r="C28" s="84">
        <f t="shared" ref="C28:C31" si="12">D28+F28</f>
        <v>3600</v>
      </c>
      <c r="D28" s="85"/>
      <c r="E28" s="84">
        <v>3600</v>
      </c>
      <c r="F28" s="84">
        <v>3600</v>
      </c>
      <c r="G28" s="85"/>
      <c r="H28" s="84">
        <v>3600</v>
      </c>
      <c r="I28" s="94">
        <f>(F28-C28)/C28</f>
        <v>0</v>
      </c>
      <c r="J28" s="95"/>
      <c r="K28" s="96">
        <f>(H28-E28)/E28</f>
        <v>0</v>
      </c>
    </row>
    <row r="29" s="1" customFormat="1" ht="20.1" customHeight="1" spans="1:11">
      <c r="A29" s="82">
        <v>212</v>
      </c>
      <c r="B29" s="83" t="s">
        <v>23</v>
      </c>
      <c r="C29" s="84">
        <f>E29</f>
        <v>112844.07</v>
      </c>
      <c r="D29" s="85"/>
      <c r="E29" s="84">
        <f>E30+E32+E34+E36</f>
        <v>112844.07</v>
      </c>
      <c r="F29" s="84">
        <v>101628.96</v>
      </c>
      <c r="G29" s="85"/>
      <c r="H29" s="84">
        <v>101628.96</v>
      </c>
      <c r="I29" s="94">
        <f>(F29-C29)/C29</f>
        <v>-0.0993859048153793</v>
      </c>
      <c r="J29" s="95"/>
      <c r="K29" s="96">
        <f>(H29-E29)/E29</f>
        <v>-0.0993859048153793</v>
      </c>
    </row>
    <row r="30" s="1" customFormat="1" ht="20.1" customHeight="1" spans="1:11">
      <c r="A30" s="82">
        <v>21202</v>
      </c>
      <c r="B30" s="83" t="s">
        <v>61</v>
      </c>
      <c r="C30" s="84">
        <f>D30+F30</f>
        <v>326.57</v>
      </c>
      <c r="D30" s="85"/>
      <c r="E30" s="84">
        <v>186.57</v>
      </c>
      <c r="F30" s="84">
        <f t="shared" ref="F30:F34" si="13">F31</f>
        <v>326.57</v>
      </c>
      <c r="G30" s="85"/>
      <c r="H30" s="84">
        <f t="shared" ref="H30:H34" si="14">H31</f>
        <v>326.57</v>
      </c>
      <c r="I30" s="94">
        <f>(F30-C30)/C30</f>
        <v>0</v>
      </c>
      <c r="J30" s="95"/>
      <c r="K30" s="96">
        <f>(H30-E30)/E30</f>
        <v>0.75038859409337</v>
      </c>
    </row>
    <row r="31" s="1" customFormat="1" ht="20.1" customHeight="1" spans="1:11">
      <c r="A31" s="86">
        <v>2120104</v>
      </c>
      <c r="B31" s="83" t="s">
        <v>62</v>
      </c>
      <c r="C31" s="84">
        <f>D31+F31</f>
        <v>326.57</v>
      </c>
      <c r="D31" s="85"/>
      <c r="E31" s="84">
        <v>186.87</v>
      </c>
      <c r="F31" s="84">
        <v>326.57</v>
      </c>
      <c r="G31" s="85"/>
      <c r="H31" s="84">
        <v>326.57</v>
      </c>
      <c r="I31" s="94">
        <f>(F31-C31)/C31</f>
        <v>0</v>
      </c>
      <c r="J31" s="95"/>
      <c r="K31" s="96">
        <f>(H31-E31)/E31</f>
        <v>0.747578530529245</v>
      </c>
    </row>
    <row r="32" s="1" customFormat="1" ht="20.1" customHeight="1" spans="1:11">
      <c r="A32" s="82">
        <v>21203</v>
      </c>
      <c r="B32" s="83" t="s">
        <v>63</v>
      </c>
      <c r="C32" s="84">
        <v>6547</v>
      </c>
      <c r="D32" s="85"/>
      <c r="E32" s="84">
        <v>6547</v>
      </c>
      <c r="F32" s="84">
        <f>F33</f>
        <v>6156.37</v>
      </c>
      <c r="G32" s="84"/>
      <c r="H32" s="84">
        <f>H33</f>
        <v>6157.37</v>
      </c>
      <c r="I32" s="94">
        <f>(F32-C32)/C32</f>
        <v>-0.0596654956468612</v>
      </c>
      <c r="J32" s="95"/>
      <c r="K32" s="96">
        <f>(H32-E32)/E32</f>
        <v>-0.0595127539330991</v>
      </c>
    </row>
    <row r="33" s="1" customFormat="1" ht="20.1" customHeight="1" spans="1:11">
      <c r="A33" s="86" t="s">
        <v>65</v>
      </c>
      <c r="B33" s="83" t="s">
        <v>66</v>
      </c>
      <c r="C33" s="84">
        <v>6547</v>
      </c>
      <c r="D33" s="85"/>
      <c r="E33" s="84">
        <v>6547</v>
      </c>
      <c r="F33" s="88">
        <v>6156.37</v>
      </c>
      <c r="G33" s="88"/>
      <c r="H33" s="84">
        <v>6157.37</v>
      </c>
      <c r="I33" s="94">
        <f>(F33-C33)/C33</f>
        <v>-0.0596654956468612</v>
      </c>
      <c r="J33" s="95"/>
      <c r="K33" s="96">
        <f>(H33-E33)/E33</f>
        <v>-0.0595127539330991</v>
      </c>
    </row>
    <row r="34" s="1" customFormat="1" ht="20.1" customHeight="1" spans="1:11">
      <c r="A34" s="82">
        <v>21205</v>
      </c>
      <c r="B34" s="83" t="s">
        <v>67</v>
      </c>
      <c r="C34" s="84">
        <v>7887.37</v>
      </c>
      <c r="D34" s="85"/>
      <c r="E34" s="84">
        <v>7887.37</v>
      </c>
      <c r="F34" s="84">
        <f>F35</f>
        <v>7587.37</v>
      </c>
      <c r="G34" s="85"/>
      <c r="H34" s="84">
        <f>H35</f>
        <v>7587.37</v>
      </c>
      <c r="I34" s="94">
        <f>(F34-C34)/C34</f>
        <v>-0.0380354921856081</v>
      </c>
      <c r="J34" s="95"/>
      <c r="K34" s="96">
        <f>(H34-E34)/E34</f>
        <v>-0.0380354921856081</v>
      </c>
    </row>
    <row r="35" s="1" customFormat="1" ht="24.75" customHeight="1" spans="1:11">
      <c r="A35" s="86">
        <v>2120501</v>
      </c>
      <c r="B35" s="83" t="s">
        <v>67</v>
      </c>
      <c r="C35" s="84">
        <v>7887.37</v>
      </c>
      <c r="D35" s="85"/>
      <c r="E35" s="84">
        <v>7887.37</v>
      </c>
      <c r="F35" s="84">
        <v>7587.37</v>
      </c>
      <c r="G35" s="85"/>
      <c r="H35" s="84">
        <v>7587.37</v>
      </c>
      <c r="I35" s="94">
        <f>(F35-C35)/C35</f>
        <v>-0.0380354921856081</v>
      </c>
      <c r="J35" s="95"/>
      <c r="K35" s="96">
        <f>(H35-E35)/E35</f>
        <v>-0.0380354921856081</v>
      </c>
    </row>
    <row r="36" s="1" customFormat="1" ht="31" customHeight="1" spans="1:11">
      <c r="A36" s="82">
        <v>21208</v>
      </c>
      <c r="B36" s="83" t="s">
        <v>68</v>
      </c>
      <c r="C36" s="84">
        <v>98223.13</v>
      </c>
      <c r="D36" s="85"/>
      <c r="E36" s="84">
        <v>98223.13</v>
      </c>
      <c r="F36" s="84">
        <f>F37+F38</f>
        <v>87558.65</v>
      </c>
      <c r="G36" s="89"/>
      <c r="H36" s="84">
        <f>H37+H38</f>
        <v>87558.65</v>
      </c>
      <c r="I36" s="94">
        <f>(F36-C36)/C36</f>
        <v>-0.108574019174506</v>
      </c>
      <c r="J36" s="95"/>
      <c r="K36" s="96">
        <f>(H36-E36)/E36</f>
        <v>-0.108574019174506</v>
      </c>
    </row>
    <row r="37" s="1" customFormat="1" ht="20.1" customHeight="1" spans="1:11">
      <c r="A37" s="86">
        <v>2120802</v>
      </c>
      <c r="B37" s="83" t="s">
        <v>69</v>
      </c>
      <c r="C37" s="84">
        <v>98223.13</v>
      </c>
      <c r="D37" s="85"/>
      <c r="E37" s="84">
        <v>98223.13</v>
      </c>
      <c r="F37" s="84">
        <v>87508.65</v>
      </c>
      <c r="G37" s="89"/>
      <c r="H37" s="84">
        <v>87508.65</v>
      </c>
      <c r="I37" s="94">
        <f>(F37-C37)/C37</f>
        <v>-0.109083064243626</v>
      </c>
      <c r="J37" s="95"/>
      <c r="K37" s="96">
        <f>(H37-E37)/E37</f>
        <v>-0.109083064243626</v>
      </c>
    </row>
    <row r="38" s="1" customFormat="1" ht="35" customHeight="1" spans="1:11">
      <c r="A38" s="86" t="s">
        <v>70</v>
      </c>
      <c r="B38" s="83" t="s">
        <v>71</v>
      </c>
      <c r="C38" s="84">
        <f t="shared" ref="C38:C41" si="15">D38+F38</f>
        <v>50</v>
      </c>
      <c r="D38" s="85"/>
      <c r="E38" s="84">
        <v>50</v>
      </c>
      <c r="F38" s="84">
        <v>50</v>
      </c>
      <c r="G38" s="89"/>
      <c r="H38" s="84">
        <v>50</v>
      </c>
      <c r="I38" s="94">
        <f>(F38-C38)/C38</f>
        <v>0</v>
      </c>
      <c r="J38" s="95"/>
      <c r="K38" s="96">
        <f>(H38-E38)/E38</f>
        <v>0</v>
      </c>
    </row>
    <row r="39" s="1" customFormat="1" ht="20.1" customHeight="1" spans="1:11">
      <c r="A39" s="82">
        <v>213</v>
      </c>
      <c r="B39" s="83" t="s">
        <v>24</v>
      </c>
      <c r="C39" s="84">
        <f>D39+F39</f>
        <v>2</v>
      </c>
      <c r="D39" s="85"/>
      <c r="E39" s="84">
        <v>2</v>
      </c>
      <c r="F39" s="84">
        <v>2</v>
      </c>
      <c r="G39" s="85"/>
      <c r="H39" s="84">
        <v>2</v>
      </c>
      <c r="I39" s="94">
        <f>(F39-C39)/C39</f>
        <v>0</v>
      </c>
      <c r="J39" s="95"/>
      <c r="K39" s="96">
        <f>(H39-E39)/E39</f>
        <v>0</v>
      </c>
    </row>
    <row r="40" s="1" customFormat="1" ht="20.1" customHeight="1" spans="1:11">
      <c r="A40" s="82">
        <v>21305</v>
      </c>
      <c r="B40" s="83" t="s">
        <v>72</v>
      </c>
      <c r="C40" s="84">
        <f>D40+F40</f>
        <v>2</v>
      </c>
      <c r="D40" s="85"/>
      <c r="E40" s="84">
        <v>2</v>
      </c>
      <c r="F40" s="84">
        <v>2</v>
      </c>
      <c r="G40" s="85"/>
      <c r="H40" s="84">
        <v>2</v>
      </c>
      <c r="I40" s="94">
        <f>(F40-C40)/C40</f>
        <v>0</v>
      </c>
      <c r="J40" s="95"/>
      <c r="K40" s="96">
        <f>(H40-E40)/E40</f>
        <v>0</v>
      </c>
    </row>
    <row r="41" s="1" customFormat="1" ht="20.1" customHeight="1" spans="1:11">
      <c r="A41" s="86">
        <v>2130599</v>
      </c>
      <c r="B41" s="83" t="s">
        <v>73</v>
      </c>
      <c r="C41" s="84">
        <f>D41+F41</f>
        <v>2</v>
      </c>
      <c r="D41" s="85"/>
      <c r="E41" s="84">
        <v>2</v>
      </c>
      <c r="F41" s="84">
        <v>2</v>
      </c>
      <c r="G41" s="85"/>
      <c r="H41" s="84">
        <v>2</v>
      </c>
      <c r="I41" s="94">
        <f>(F41-C41)/C41</f>
        <v>0</v>
      </c>
      <c r="J41" s="95"/>
      <c r="K41" s="96">
        <f>(H41-E41)/E41</f>
        <v>0</v>
      </c>
    </row>
    <row r="42" s="1" customFormat="1" ht="20.1" customHeight="1" spans="1:11">
      <c r="A42" s="90"/>
      <c r="B42" s="91" t="s">
        <v>74</v>
      </c>
      <c r="C42" s="84">
        <v>175218.07</v>
      </c>
      <c r="D42" s="85">
        <v>58.61</v>
      </c>
      <c r="E42" s="84">
        <v>175042.24</v>
      </c>
      <c r="F42" s="84">
        <v>121206.61</v>
      </c>
      <c r="G42" s="85">
        <v>58.61</v>
      </c>
      <c r="H42" s="84">
        <v>121148</v>
      </c>
      <c r="I42" s="94">
        <f>(F42-C42)/C42</f>
        <v>-0.308252796072917</v>
      </c>
      <c r="J42" s="95">
        <v>0</v>
      </c>
      <c r="K42" s="96">
        <f>(H42-E42)/E42</f>
        <v>-0.307892769196738</v>
      </c>
    </row>
    <row r="43" s="1" customFormat="1" ht="10.5" spans="2:2">
      <c r="B43" s="49"/>
    </row>
  </sheetData>
  <mergeCells count="2">
    <mergeCell ref="A1:B1"/>
    <mergeCell ref="A2:K2"/>
  </mergeCells>
  <printOptions horizontalCentered="1"/>
  <pageMargins left="0.747916666666667" right="0.511805555555556" top="0.786805555555556" bottom="0.590277777777778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4"/>
  <sheetViews>
    <sheetView view="pageBreakPreview" zoomScaleNormal="100" zoomScaleSheetLayoutView="100" workbookViewId="0">
      <selection activeCell="B9" sqref="B9"/>
    </sheetView>
  </sheetViews>
  <sheetFormatPr defaultColWidth="9" defaultRowHeight="11.25" outlineLevelCol="1"/>
  <cols>
    <col min="1" max="1" width="37.5" customWidth="1"/>
    <col min="2" max="2" width="42" customWidth="1"/>
    <col min="3" max="254" width="9.16666666666667" customWidth="1"/>
  </cols>
  <sheetData>
    <row r="1" s="1" customFormat="1" ht="29.1" customHeight="1" spans="1:2">
      <c r="A1" s="65"/>
      <c r="B1" s="66" t="s">
        <v>126</v>
      </c>
    </row>
    <row r="2" ht="78" customHeight="1" spans="1:2">
      <c r="A2" s="67" t="s">
        <v>127</v>
      </c>
      <c r="B2" s="67"/>
    </row>
    <row r="3" s="1" customFormat="1" ht="27" customHeight="1" spans="1:2">
      <c r="A3" s="68"/>
      <c r="B3" s="69" t="s">
        <v>3</v>
      </c>
    </row>
    <row r="4" s="1" customFormat="1" ht="27.95" customHeight="1" spans="1:2">
      <c r="A4" s="35" t="s">
        <v>128</v>
      </c>
      <c r="B4" s="15" t="s">
        <v>7</v>
      </c>
    </row>
    <row r="5" s="1" customFormat="1" ht="27.95" customHeight="1" spans="1:2">
      <c r="A5" s="70" t="s">
        <v>129</v>
      </c>
      <c r="B5" s="71">
        <v>58.61</v>
      </c>
    </row>
    <row r="6" s="1" customFormat="1" ht="27.95" customHeight="1" spans="1:2">
      <c r="A6" s="70" t="s">
        <v>130</v>
      </c>
      <c r="B6" s="71">
        <v>57.03</v>
      </c>
    </row>
    <row r="7" s="1" customFormat="1" ht="27.95" customHeight="1" spans="1:2">
      <c r="A7" s="70" t="s">
        <v>131</v>
      </c>
      <c r="B7" s="71">
        <v>13.43</v>
      </c>
    </row>
    <row r="8" s="1" customFormat="1" ht="27.95" customHeight="1" spans="1:2">
      <c r="A8" s="70" t="s">
        <v>132</v>
      </c>
      <c r="B8" s="71">
        <v>6.32</v>
      </c>
    </row>
    <row r="9" s="1" customFormat="1" ht="27.95" customHeight="1" spans="1:2">
      <c r="A9" s="70" t="s">
        <v>133</v>
      </c>
      <c r="B9" s="71">
        <v>9.48</v>
      </c>
    </row>
    <row r="10" s="1" customFormat="1" ht="27.95" customHeight="1" spans="1:2">
      <c r="A10" s="70" t="s">
        <v>134</v>
      </c>
      <c r="B10" s="71">
        <v>12.64</v>
      </c>
    </row>
    <row r="11" s="1" customFormat="1" ht="27.95" customHeight="1" spans="1:2">
      <c r="A11" s="70" t="s">
        <v>135</v>
      </c>
      <c r="B11" s="71">
        <v>1</v>
      </c>
    </row>
    <row r="12" s="1" customFormat="1" ht="27.95" customHeight="1" spans="1:2">
      <c r="A12" s="70" t="s">
        <v>136</v>
      </c>
      <c r="B12" s="71">
        <v>2.37</v>
      </c>
    </row>
    <row r="13" s="1" customFormat="1" ht="27.95" customHeight="1" spans="1:2">
      <c r="A13" s="70" t="s">
        <v>137</v>
      </c>
      <c r="B13" s="71">
        <v>11</v>
      </c>
    </row>
    <row r="14" s="1" customFormat="1" ht="27.95" customHeight="1" spans="1:2">
      <c r="A14" s="70" t="s">
        <v>138</v>
      </c>
      <c r="B14" s="71">
        <v>0.79</v>
      </c>
    </row>
    <row r="15" s="1" customFormat="1" ht="27.95" customHeight="1" spans="1:2">
      <c r="A15" s="70" t="s">
        <v>139</v>
      </c>
      <c r="B15" s="71">
        <v>1.08</v>
      </c>
    </row>
    <row r="16" s="1" customFormat="1" ht="27.95" customHeight="1" spans="1:2">
      <c r="A16" s="70" t="s">
        <v>140</v>
      </c>
      <c r="B16" s="71">
        <v>1.08</v>
      </c>
    </row>
    <row r="17" s="1" customFormat="1" ht="27.95" customHeight="1" spans="1:2">
      <c r="A17" s="70" t="s">
        <v>141</v>
      </c>
      <c r="B17" s="71">
        <v>1.08</v>
      </c>
    </row>
    <row r="18" s="1" customFormat="1" ht="27.95" customHeight="1" spans="1:2">
      <c r="A18" s="70" t="s">
        <v>142</v>
      </c>
      <c r="B18" s="71">
        <v>0.5</v>
      </c>
    </row>
    <row r="19" s="1" customFormat="1" ht="27.95" customHeight="1" spans="1:2">
      <c r="A19" s="70" t="s">
        <v>143</v>
      </c>
      <c r="B19" s="71">
        <v>0.5</v>
      </c>
    </row>
    <row r="20" s="1" customFormat="1" ht="27.95" customHeight="1" spans="1:2">
      <c r="A20" s="70" t="s">
        <v>144</v>
      </c>
      <c r="B20" s="71">
        <v>0.5</v>
      </c>
    </row>
    <row r="21" s="1" customFormat="1" ht="27.95" customHeight="1" spans="1:2">
      <c r="A21" s="72" t="s">
        <v>74</v>
      </c>
      <c r="B21" s="73">
        <v>58.61</v>
      </c>
    </row>
    <row r="22" ht="12.75" customHeight="1" spans="1:2">
      <c r="A22" s="74"/>
      <c r="B22" s="74"/>
    </row>
    <row r="23" ht="12.75" customHeight="1" spans="1:2">
      <c r="A23" s="74"/>
      <c r="B23" s="74"/>
    </row>
    <row r="24" ht="12.75" customHeight="1" spans="1:2">
      <c r="A24" s="74"/>
      <c r="B24" s="74"/>
    </row>
  </sheetData>
  <mergeCells count="1">
    <mergeCell ref="A2:B2"/>
  </mergeCells>
  <printOptions horizontalCentered="1"/>
  <pageMargins left="0.984027777777778" right="0.984027777777778" top="1.18055555555556" bottom="0.98402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5"/>
  <sheetViews>
    <sheetView view="pageBreakPreview" zoomScaleNormal="100" zoomScaleSheetLayoutView="100" workbookViewId="0">
      <selection activeCell="D9" sqref="D9"/>
    </sheetView>
  </sheetViews>
  <sheetFormatPr defaultColWidth="9.33333333333333" defaultRowHeight="11.25"/>
  <cols>
    <col min="1" max="1" width="29.5" customWidth="1"/>
    <col min="2" max="2" width="46" customWidth="1"/>
    <col min="3" max="3" width="83.8333333333333" customWidth="1"/>
  </cols>
  <sheetData>
    <row r="1" s="1" customFormat="1" ht="33" customHeight="1" spans="1:3">
      <c r="A1" s="4"/>
      <c r="B1" s="23"/>
      <c r="C1" s="5" t="s">
        <v>145</v>
      </c>
    </row>
    <row r="2" ht="41.1" customHeight="1" spans="1:6">
      <c r="A2" s="25" t="s">
        <v>146</v>
      </c>
      <c r="B2" s="25"/>
      <c r="C2" s="25"/>
      <c r="D2" s="57"/>
      <c r="E2" s="57"/>
      <c r="F2" s="57"/>
    </row>
    <row r="3" s="1" customFormat="1" ht="30.95" customHeight="1" spans="1:3">
      <c r="A3" s="51"/>
      <c r="B3" s="51"/>
      <c r="C3" s="5" t="s">
        <v>3</v>
      </c>
    </row>
    <row r="4" s="1" customFormat="1" ht="36.95" customHeight="1" spans="1:3">
      <c r="A4" s="58" t="s">
        <v>6</v>
      </c>
      <c r="B4" s="59"/>
      <c r="C4" s="15" t="s">
        <v>147</v>
      </c>
    </row>
    <row r="5" s="1" customFormat="1" ht="36.95" customHeight="1" spans="1:3">
      <c r="A5" s="60" t="s">
        <v>148</v>
      </c>
      <c r="B5" s="34" t="s">
        <v>40</v>
      </c>
      <c r="C5" s="15"/>
    </row>
    <row r="6" s="1" customFormat="1" ht="36.95" customHeight="1" spans="1:3">
      <c r="A6" s="61">
        <v>212</v>
      </c>
      <c r="B6" s="39" t="s">
        <v>23</v>
      </c>
      <c r="C6" s="39">
        <v>87558.65</v>
      </c>
    </row>
    <row r="7" s="1" customFormat="1" ht="36.95" customHeight="1" spans="1:3">
      <c r="A7" s="39">
        <v>2120801</v>
      </c>
      <c r="B7" s="1" t="s">
        <v>149</v>
      </c>
      <c r="C7" s="39">
        <v>87508.65</v>
      </c>
    </row>
    <row r="8" s="1" customFormat="1" ht="36.95" customHeight="1" spans="1:3">
      <c r="A8" s="39">
        <v>2120803</v>
      </c>
      <c r="B8" s="39" t="s">
        <v>150</v>
      </c>
      <c r="C8" s="39">
        <v>50</v>
      </c>
    </row>
    <row r="9" s="1" customFormat="1" ht="36.95" customHeight="1" spans="1:3">
      <c r="A9" s="39"/>
      <c r="B9" s="39"/>
      <c r="C9" s="39"/>
    </row>
    <row r="10" s="1" customFormat="1" ht="36.95" customHeight="1" spans="1:3">
      <c r="A10" s="39"/>
      <c r="B10" s="39"/>
      <c r="C10" s="39"/>
    </row>
    <row r="11" s="1" customFormat="1" ht="36.95" customHeight="1" spans="1:3">
      <c r="A11" s="62" t="s">
        <v>74</v>
      </c>
      <c r="B11" s="39"/>
      <c r="C11" s="39"/>
    </row>
    <row r="12" s="1" customFormat="1" ht="10.5"/>
    <row r="13" s="1" customFormat="1" ht="16.9" customHeight="1" spans="1:12">
      <c r="A13" s="48"/>
      <c r="B13" s="48"/>
      <c r="C13" s="48"/>
      <c r="D13" s="63"/>
      <c r="E13" s="63"/>
      <c r="F13" s="63"/>
      <c r="G13" s="63"/>
      <c r="H13" s="63"/>
      <c r="I13" s="63"/>
      <c r="J13" s="63"/>
      <c r="K13" s="63"/>
      <c r="L13" s="64"/>
    </row>
    <row r="14" s="1" customFormat="1" ht="10.5"/>
    <row r="15" s="1" customFormat="1" ht="10.5"/>
  </sheetData>
  <mergeCells count="4">
    <mergeCell ref="A2:C2"/>
    <mergeCell ref="A4:B4"/>
    <mergeCell ref="A13:C13"/>
    <mergeCell ref="C4:C5"/>
  </mergeCells>
  <printOptions horizontalCentered="1"/>
  <pageMargins left="0.668055555555556" right="0.313888888888889" top="0.275" bottom="0.984027777777778" header="0.984027777777778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3"/>
  <sheetViews>
    <sheetView view="pageBreakPreview" zoomScaleNormal="100" zoomScaleSheetLayoutView="100" workbookViewId="0">
      <selection activeCell="I16" sqref="I16"/>
    </sheetView>
  </sheetViews>
  <sheetFormatPr defaultColWidth="9" defaultRowHeight="11.25"/>
  <cols>
    <col min="1" max="1" width="12.6666666666667" customWidth="1"/>
    <col min="2" max="2" width="43.6666666666667" style="20" customWidth="1"/>
    <col min="3" max="3" width="13" customWidth="1"/>
    <col min="4" max="4" width="10.5" customWidth="1"/>
    <col min="5" max="5" width="14.1666666666667" customWidth="1"/>
    <col min="6" max="6" width="14.8333333333333" style="21" customWidth="1"/>
    <col min="7" max="7" width="12.8333333333333" style="21" customWidth="1"/>
    <col min="8" max="8" width="13.8333333333333" style="21" customWidth="1"/>
    <col min="9" max="9" width="12.5" customWidth="1"/>
    <col min="10" max="11" width="9" customWidth="1"/>
  </cols>
  <sheetData>
    <row r="1" s="1" customFormat="1" ht="22.15" customHeight="1" spans="1:11">
      <c r="A1" s="22"/>
      <c r="B1" s="22"/>
      <c r="C1" s="23"/>
      <c r="D1" s="23"/>
      <c r="E1" s="23"/>
      <c r="F1" s="24"/>
      <c r="G1" s="24"/>
      <c r="H1" s="24"/>
      <c r="I1" s="23"/>
      <c r="J1" s="23"/>
      <c r="K1" s="5" t="s">
        <v>151</v>
      </c>
    </row>
    <row r="2" ht="36" customHeight="1" spans="1:11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1" customFormat="1" ht="24" customHeight="1" spans="1:11">
      <c r="A3" s="26"/>
      <c r="B3" s="27"/>
      <c r="C3" s="28"/>
      <c r="D3" s="28"/>
      <c r="E3" s="26"/>
      <c r="F3" s="29"/>
      <c r="G3" s="29"/>
      <c r="H3" s="29"/>
      <c r="I3" s="26"/>
      <c r="J3" s="51"/>
      <c r="K3" s="52" t="s">
        <v>119</v>
      </c>
    </row>
    <row r="4" s="1" customFormat="1" ht="30" customHeight="1" spans="1:11">
      <c r="A4" s="30" t="s">
        <v>120</v>
      </c>
      <c r="B4" s="31"/>
      <c r="C4" s="32" t="s">
        <v>121</v>
      </c>
      <c r="D4" s="32"/>
      <c r="E4" s="32"/>
      <c r="F4" s="33" t="s">
        <v>122</v>
      </c>
      <c r="G4" s="33"/>
      <c r="H4" s="33"/>
      <c r="I4" s="53" t="s">
        <v>123</v>
      </c>
      <c r="J4" s="53"/>
      <c r="K4" s="53"/>
    </row>
    <row r="5" s="1" customFormat="1" ht="30" customHeight="1" spans="1:11">
      <c r="A5" s="34" t="s">
        <v>124</v>
      </c>
      <c r="B5" s="35" t="s">
        <v>40</v>
      </c>
      <c r="C5" s="36" t="s">
        <v>74</v>
      </c>
      <c r="D5" s="36" t="s">
        <v>41</v>
      </c>
      <c r="E5" s="34" t="s">
        <v>79</v>
      </c>
      <c r="F5" s="37" t="s">
        <v>74</v>
      </c>
      <c r="G5" s="37" t="s">
        <v>41</v>
      </c>
      <c r="H5" s="37" t="s">
        <v>79</v>
      </c>
      <c r="I5" s="34" t="s">
        <v>74</v>
      </c>
      <c r="J5" s="34" t="s">
        <v>41</v>
      </c>
      <c r="K5" s="36" t="s">
        <v>79</v>
      </c>
    </row>
    <row r="6" s="1" customFormat="1" ht="30" customHeight="1" spans="1:13">
      <c r="A6" s="38" t="s">
        <v>153</v>
      </c>
      <c r="B6" s="38" t="s">
        <v>23</v>
      </c>
      <c r="C6" s="39">
        <v>162180</v>
      </c>
      <c r="D6" s="40"/>
      <c r="E6" s="41">
        <v>162180</v>
      </c>
      <c r="F6" s="40">
        <v>87558.65</v>
      </c>
      <c r="G6" s="40"/>
      <c r="H6" s="40">
        <v>87558.65</v>
      </c>
      <c r="I6" s="54">
        <f t="shared" ref="I6:I10" si="0">(F6-C6)/C6</f>
        <v>-0.460114379084967</v>
      </c>
      <c r="J6" s="55"/>
      <c r="K6" s="55">
        <f t="shared" ref="K6:K10" si="1">I6</f>
        <v>-0.460114379084967</v>
      </c>
      <c r="L6" s="56"/>
      <c r="M6" s="56"/>
    </row>
    <row r="7" s="1" customFormat="1" ht="30" customHeight="1" spans="1:11">
      <c r="A7" s="38" t="s">
        <v>154</v>
      </c>
      <c r="B7" s="38" t="s">
        <v>68</v>
      </c>
      <c r="C7" s="40">
        <v>162180</v>
      </c>
      <c r="D7" s="40"/>
      <c r="E7" s="42">
        <v>162180</v>
      </c>
      <c r="F7" s="40">
        <v>87558.65</v>
      </c>
      <c r="G7" s="40"/>
      <c r="H7" s="40">
        <v>87558.65</v>
      </c>
      <c r="I7" s="54">
        <f>(F7-C7)/C7</f>
        <v>-0.460114379084967</v>
      </c>
      <c r="J7" s="55"/>
      <c r="K7" s="55">
        <f>I7</f>
        <v>-0.460114379084967</v>
      </c>
    </row>
    <row r="8" s="1" customFormat="1" ht="30" customHeight="1" spans="1:11">
      <c r="A8" s="38" t="s">
        <v>155</v>
      </c>
      <c r="B8" s="38" t="s">
        <v>156</v>
      </c>
      <c r="C8" s="39">
        <v>68400</v>
      </c>
      <c r="D8" s="40"/>
      <c r="E8" s="41">
        <v>68400</v>
      </c>
      <c r="F8" s="40">
        <f>H8</f>
        <v>87508.65</v>
      </c>
      <c r="G8" s="40"/>
      <c r="H8" s="40">
        <v>87508.65</v>
      </c>
      <c r="I8" s="54">
        <f>(F8-C8)/C8</f>
        <v>0.279366228070175</v>
      </c>
      <c r="J8" s="55"/>
      <c r="K8" s="55">
        <f>I8</f>
        <v>0.279366228070175</v>
      </c>
    </row>
    <row r="9" s="1" customFormat="1" ht="30" customHeight="1" spans="1:11">
      <c r="A9" s="38" t="s">
        <v>70</v>
      </c>
      <c r="B9" s="38" t="s">
        <v>71</v>
      </c>
      <c r="C9" s="39">
        <v>93780</v>
      </c>
      <c r="D9" s="40"/>
      <c r="E9" s="41">
        <v>93780</v>
      </c>
      <c r="F9" s="40">
        <f>H9</f>
        <v>50</v>
      </c>
      <c r="G9" s="40"/>
      <c r="H9" s="40">
        <v>50</v>
      </c>
      <c r="I9" s="54">
        <f>(F9-C9)/C9</f>
        <v>-0.999466837278737</v>
      </c>
      <c r="J9" s="55"/>
      <c r="K9" s="55">
        <f>I9</f>
        <v>-0.999466837278737</v>
      </c>
    </row>
    <row r="10" s="1" customFormat="1" ht="30" customHeight="1" spans="1:13">
      <c r="A10" s="43"/>
      <c r="B10" s="44" t="s">
        <v>74</v>
      </c>
      <c r="C10" s="45">
        <v>162180</v>
      </c>
      <c r="D10" s="45"/>
      <c r="E10" s="46">
        <v>162180</v>
      </c>
      <c r="F10" s="40">
        <v>87558.65</v>
      </c>
      <c r="G10" s="40"/>
      <c r="H10" s="40">
        <v>87558.65</v>
      </c>
      <c r="I10" s="54">
        <f>(F10-C10)/C10</f>
        <v>-0.460114379084967</v>
      </c>
      <c r="J10" s="55"/>
      <c r="K10" s="55">
        <f>I10</f>
        <v>-0.460114379084967</v>
      </c>
      <c r="M10" s="56"/>
    </row>
    <row r="11" s="1" customFormat="1" ht="22.15" customHeight="1" spans="1:11">
      <c r="A11" s="47"/>
      <c r="B11" s="47"/>
      <c r="C11" s="47"/>
      <c r="D11" s="47"/>
      <c r="E11" s="47"/>
      <c r="F11" s="48"/>
      <c r="G11" s="48"/>
      <c r="H11" s="48"/>
      <c r="I11" s="47"/>
      <c r="J11" s="47"/>
      <c r="K11" s="47"/>
    </row>
    <row r="12" s="1" customFormat="1" ht="10.5" spans="2:8">
      <c r="B12" s="49"/>
      <c r="F12" s="50"/>
      <c r="G12" s="50"/>
      <c r="H12" s="50"/>
    </row>
    <row r="13" s="1" customFormat="1" ht="10.5" spans="2:8">
      <c r="B13" s="49"/>
      <c r="F13" s="50"/>
      <c r="G13" s="50"/>
      <c r="H13" s="50"/>
    </row>
  </sheetData>
  <mergeCells count="6">
    <mergeCell ref="A1:B1"/>
    <mergeCell ref="A2:K2"/>
    <mergeCell ref="C4:E4"/>
    <mergeCell ref="F4:H4"/>
    <mergeCell ref="I4:K4"/>
    <mergeCell ref="A11:K11"/>
  </mergeCells>
  <printOptions horizontalCentered="1"/>
  <pageMargins left="0.313888888888889" right="0.275" top="1.18055555555556" bottom="0.984027777777778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2"/>
  <sheetViews>
    <sheetView view="pageBreakPreview" zoomScale="145" zoomScaleNormal="100" zoomScaleSheetLayoutView="145" topLeftCell="A2" workbookViewId="0">
      <selection activeCell="B8" sqref="B8"/>
    </sheetView>
  </sheetViews>
  <sheetFormatPr defaultColWidth="9.33333333333333" defaultRowHeight="11.25" outlineLevelCol="1"/>
  <cols>
    <col min="1" max="1" width="49.8333333333333" customWidth="1"/>
    <col min="2" max="2" width="43.8333333333333" customWidth="1"/>
  </cols>
  <sheetData>
    <row r="1" s="1" customFormat="1" ht="23.45" customHeight="1" spans="1:2">
      <c r="A1" s="4"/>
      <c r="B1" s="5" t="s">
        <v>157</v>
      </c>
    </row>
    <row r="2" ht="42" customHeight="1" spans="1:2">
      <c r="A2" s="12" t="s">
        <v>158</v>
      </c>
      <c r="B2" s="12"/>
    </row>
    <row r="3" spans="1:2">
      <c r="A3" s="13"/>
      <c r="B3" s="13"/>
    </row>
    <row r="4" s="1" customFormat="1" ht="18.95" customHeight="1" spans="1:2">
      <c r="A4" s="14"/>
      <c r="B4" s="5" t="s">
        <v>3</v>
      </c>
    </row>
    <row r="5" s="1" customFormat="1" ht="30" customHeight="1" spans="1:2">
      <c r="A5" s="15" t="s">
        <v>6</v>
      </c>
      <c r="B5" s="15" t="s">
        <v>122</v>
      </c>
    </row>
    <row r="6" s="1" customFormat="1" ht="30" customHeight="1" spans="1:2">
      <c r="A6" s="15" t="s">
        <v>74</v>
      </c>
      <c r="B6" s="16"/>
    </row>
    <row r="7" s="1" customFormat="1" ht="30" customHeight="1" spans="1:2">
      <c r="A7" s="17" t="s">
        <v>159</v>
      </c>
      <c r="B7" s="18"/>
    </row>
    <row r="8" s="1" customFormat="1" ht="30" customHeight="1" spans="1:2">
      <c r="A8" s="17" t="s">
        <v>160</v>
      </c>
      <c r="B8" s="18">
        <v>1.98</v>
      </c>
    </row>
    <row r="9" s="1" customFormat="1" ht="30" customHeight="1" spans="1:2">
      <c r="A9" s="17" t="s">
        <v>161</v>
      </c>
      <c r="B9" s="18"/>
    </row>
    <row r="10" s="1" customFormat="1" ht="30" customHeight="1" spans="1:2">
      <c r="A10" s="17" t="s">
        <v>162</v>
      </c>
      <c r="B10" s="18">
        <v>11</v>
      </c>
    </row>
    <row r="11" s="1" customFormat="1" ht="30" customHeight="1" spans="1:2">
      <c r="A11" s="17" t="s">
        <v>163</v>
      </c>
      <c r="B11" s="18"/>
    </row>
    <row r="12" s="1" customFormat="1" ht="24" customHeight="1" spans="1:2">
      <c r="A12" s="19"/>
      <c r="B12" s="19"/>
    </row>
  </sheetData>
  <mergeCells count="2">
    <mergeCell ref="A2:B2"/>
    <mergeCell ref="A12:B12"/>
  </mergeCells>
  <printOptions horizontalCentered="1"/>
  <pageMargins left="0.75" right="0.75" top="1.17916666666667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部门收支总表</vt:lpstr>
      <vt:lpstr>部门收入总表</vt:lpstr>
      <vt:lpstr>部门支出总表</vt:lpstr>
      <vt:lpstr>财政拨款收支总表</vt:lpstr>
      <vt:lpstr>一般公共预算支出情况表</vt:lpstr>
      <vt:lpstr>一般公共预算基本支出分经济科目表</vt:lpstr>
      <vt:lpstr>政府性基金收入</vt:lpstr>
      <vt:lpstr>政府性基金支出</vt:lpstr>
      <vt:lpstr>三公</vt:lpstr>
      <vt:lpstr>机关运行经费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2016-01-09T08:53:00Z</dcterms:created>
  <cp:lastPrinted>2019-05-07T09:25:00Z</cp:lastPrinted>
  <dcterms:modified xsi:type="dcterms:W3CDTF">2020-06-23T08:14:04Z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